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8CE44631-3A3C-4F5E-AF13-374B74FEF6DB}" xr6:coauthVersionLast="45" xr6:coauthVersionMax="45" xr10:uidLastSave="{00000000-0000-0000-0000-000000000000}"/>
  <bookViews>
    <workbookView xWindow="-120" yWindow="480" windowWidth="24240" windowHeight="13140" xr2:uid="{AF2740FE-B14E-46BD-8267-7F9B9CA62CE3}"/>
  </bookViews>
  <sheets>
    <sheet name="T 2.3c Paid Awds by Dep Type" sheetId="1" r:id="rId1"/>
  </sheets>
  <definedNames>
    <definedName name="_xlnm.Print_Area" localSheetId="0">'T 2.3c Paid Awds by Dep Type'!$A$1:$J$198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6" i="1" l="1"/>
  <c r="D196" i="1"/>
  <c r="J194" i="1"/>
  <c r="E194" i="1" s="1"/>
  <c r="H194" i="1"/>
  <c r="J193" i="1"/>
  <c r="H193" i="1" s="1"/>
  <c r="J192" i="1"/>
  <c r="H192" i="1" s="1"/>
  <c r="J191" i="1"/>
  <c r="H191" i="1" s="1"/>
  <c r="G184" i="1"/>
  <c r="D184" i="1"/>
  <c r="J182" i="1"/>
  <c r="E182" i="1" s="1"/>
  <c r="J181" i="1"/>
  <c r="H181" i="1" s="1"/>
  <c r="J180" i="1"/>
  <c r="H180" i="1" s="1"/>
  <c r="J179" i="1"/>
  <c r="H179" i="1" s="1"/>
  <c r="J178" i="1"/>
  <c r="H178" i="1" s="1"/>
  <c r="J177" i="1"/>
  <c r="H177" i="1" s="1"/>
  <c r="J176" i="1"/>
  <c r="E176" i="1" s="1"/>
  <c r="J175" i="1"/>
  <c r="H175" i="1" s="1"/>
  <c r="J174" i="1"/>
  <c r="H174" i="1" s="1"/>
  <c r="J173" i="1"/>
  <c r="H173" i="1" s="1"/>
  <c r="J172" i="1"/>
  <c r="H172" i="1" s="1"/>
  <c r="J171" i="1"/>
  <c r="H171" i="1" s="1"/>
  <c r="G162" i="1"/>
  <c r="D162" i="1"/>
  <c r="J160" i="1"/>
  <c r="H160" i="1" s="1"/>
  <c r="J159" i="1"/>
  <c r="H159" i="1" s="1"/>
  <c r="E159" i="1"/>
  <c r="J158" i="1"/>
  <c r="H158" i="1" s="1"/>
  <c r="J157" i="1"/>
  <c r="H157" i="1" s="1"/>
  <c r="J156" i="1"/>
  <c r="H156" i="1" s="1"/>
  <c r="J155" i="1"/>
  <c r="E155" i="1" s="1"/>
  <c r="J154" i="1"/>
  <c r="H154" i="1" s="1"/>
  <c r="J153" i="1"/>
  <c r="H153" i="1" s="1"/>
  <c r="J152" i="1"/>
  <c r="H152" i="1" s="1"/>
  <c r="J151" i="1"/>
  <c r="E151" i="1" s="1"/>
  <c r="J150" i="1"/>
  <c r="H150" i="1" s="1"/>
  <c r="J149" i="1"/>
  <c r="H149" i="1" s="1"/>
  <c r="J148" i="1"/>
  <c r="H148" i="1" s="1"/>
  <c r="J147" i="1"/>
  <c r="E147" i="1" s="1"/>
  <c r="J146" i="1"/>
  <c r="H146" i="1" s="1"/>
  <c r="J145" i="1"/>
  <c r="H145" i="1" s="1"/>
  <c r="J144" i="1"/>
  <c r="H144" i="1" s="1"/>
  <c r="J143" i="1"/>
  <c r="E143" i="1" s="1"/>
  <c r="J142" i="1"/>
  <c r="H142" i="1" s="1"/>
  <c r="J141" i="1"/>
  <c r="H141" i="1" s="1"/>
  <c r="J140" i="1"/>
  <c r="H140" i="1" s="1"/>
  <c r="J139" i="1"/>
  <c r="E139" i="1" s="1"/>
  <c r="J138" i="1"/>
  <c r="H138" i="1" s="1"/>
  <c r="J137" i="1"/>
  <c r="H137" i="1" s="1"/>
  <c r="J136" i="1"/>
  <c r="H136" i="1" s="1"/>
  <c r="J135" i="1"/>
  <c r="E135" i="1" s="1"/>
  <c r="J134" i="1"/>
  <c r="H134" i="1" s="1"/>
  <c r="J133" i="1"/>
  <c r="H133" i="1" s="1"/>
  <c r="J124" i="1"/>
  <c r="H124" i="1" s="1"/>
  <c r="J123" i="1"/>
  <c r="E123" i="1" s="1"/>
  <c r="J122" i="1"/>
  <c r="H122" i="1" s="1"/>
  <c r="J121" i="1"/>
  <c r="E121" i="1" s="1"/>
  <c r="J120" i="1"/>
  <c r="H120" i="1" s="1"/>
  <c r="J119" i="1"/>
  <c r="E119" i="1" s="1"/>
  <c r="J118" i="1"/>
  <c r="H118" i="1" s="1"/>
  <c r="J117" i="1"/>
  <c r="E117" i="1" s="1"/>
  <c r="J116" i="1"/>
  <c r="H116" i="1" s="1"/>
  <c r="J115" i="1"/>
  <c r="E115" i="1" s="1"/>
  <c r="J114" i="1"/>
  <c r="H114" i="1" s="1"/>
  <c r="J113" i="1"/>
  <c r="E113" i="1" s="1"/>
  <c r="J112" i="1"/>
  <c r="H112" i="1" s="1"/>
  <c r="J111" i="1"/>
  <c r="E111" i="1" s="1"/>
  <c r="J110" i="1"/>
  <c r="H110" i="1" s="1"/>
  <c r="J109" i="1"/>
  <c r="E109" i="1" s="1"/>
  <c r="J108" i="1"/>
  <c r="H108" i="1" s="1"/>
  <c r="J107" i="1"/>
  <c r="E107" i="1" s="1"/>
  <c r="J106" i="1"/>
  <c r="H106" i="1" s="1"/>
  <c r="J105" i="1"/>
  <c r="H105" i="1" s="1"/>
  <c r="G99" i="1"/>
  <c r="D99" i="1"/>
  <c r="J97" i="1"/>
  <c r="E97" i="1" s="1"/>
  <c r="J96" i="1"/>
  <c r="H96" i="1" s="1"/>
  <c r="J95" i="1"/>
  <c r="H95" i="1" s="1"/>
  <c r="J94" i="1"/>
  <c r="H94" i="1" s="1"/>
  <c r="J93" i="1"/>
  <c r="E93" i="1" s="1"/>
  <c r="J92" i="1"/>
  <c r="H92" i="1" s="1"/>
  <c r="J91" i="1"/>
  <c r="H91" i="1" s="1"/>
  <c r="J90" i="1"/>
  <c r="H90" i="1" s="1"/>
  <c r="J81" i="1"/>
  <c r="E81" i="1" s="1"/>
  <c r="J80" i="1"/>
  <c r="H80" i="1" s="1"/>
  <c r="J79" i="1"/>
  <c r="H79" i="1" s="1"/>
  <c r="J78" i="1"/>
  <c r="H78" i="1" s="1"/>
  <c r="J77" i="1"/>
  <c r="E77" i="1" s="1"/>
  <c r="J76" i="1"/>
  <c r="H76" i="1" s="1"/>
  <c r="J75" i="1"/>
  <c r="H75" i="1" s="1"/>
  <c r="J74" i="1"/>
  <c r="H74" i="1" s="1"/>
  <c r="J73" i="1"/>
  <c r="E73" i="1" s="1"/>
  <c r="J72" i="1"/>
  <c r="H72" i="1" s="1"/>
  <c r="J71" i="1"/>
  <c r="H71" i="1" s="1"/>
  <c r="J70" i="1"/>
  <c r="H70" i="1" s="1"/>
  <c r="J69" i="1"/>
  <c r="E69" i="1" s="1"/>
  <c r="J68" i="1"/>
  <c r="H68" i="1" s="1"/>
  <c r="J67" i="1"/>
  <c r="H67" i="1" s="1"/>
  <c r="J66" i="1"/>
  <c r="H66" i="1" s="1"/>
  <c r="J65" i="1"/>
  <c r="E65" i="1" s="1"/>
  <c r="J64" i="1"/>
  <c r="H64" i="1" s="1"/>
  <c r="J63" i="1"/>
  <c r="H63" i="1" s="1"/>
  <c r="J62" i="1"/>
  <c r="H62" i="1" s="1"/>
  <c r="J61" i="1"/>
  <c r="E61" i="1" s="1"/>
  <c r="J60" i="1"/>
  <c r="H60" i="1" s="1"/>
  <c r="J59" i="1"/>
  <c r="H59" i="1" s="1"/>
  <c r="J58" i="1"/>
  <c r="H58" i="1" s="1"/>
  <c r="J57" i="1"/>
  <c r="E57" i="1" s="1"/>
  <c r="J56" i="1"/>
  <c r="H56" i="1" s="1"/>
  <c r="J55" i="1"/>
  <c r="H55" i="1" s="1"/>
  <c r="J54" i="1"/>
  <c r="H54" i="1" s="1"/>
  <c r="J53" i="1"/>
  <c r="E53" i="1" s="1"/>
  <c r="J52" i="1"/>
  <c r="H52" i="1" s="1"/>
  <c r="J51" i="1"/>
  <c r="H51" i="1" s="1"/>
  <c r="J50" i="1"/>
  <c r="H50" i="1" s="1"/>
  <c r="J49" i="1"/>
  <c r="E49" i="1" s="1"/>
  <c r="J48" i="1"/>
  <c r="H48" i="1" s="1"/>
  <c r="J47" i="1"/>
  <c r="E47" i="1" s="1"/>
  <c r="J38" i="1"/>
  <c r="H38" i="1" s="1"/>
  <c r="J37" i="1"/>
  <c r="H37" i="1" s="1"/>
  <c r="J36" i="1"/>
  <c r="H36" i="1" s="1"/>
  <c r="J35" i="1"/>
  <c r="E35" i="1" s="1"/>
  <c r="J34" i="1"/>
  <c r="H34" i="1" s="1"/>
  <c r="J33" i="1"/>
  <c r="H33" i="1" s="1"/>
  <c r="J32" i="1"/>
  <c r="H32" i="1" s="1"/>
  <c r="J31" i="1"/>
  <c r="E31" i="1" s="1"/>
  <c r="G25" i="1"/>
  <c r="D25" i="1"/>
  <c r="J23" i="1"/>
  <c r="E23" i="1" s="1"/>
  <c r="J22" i="1"/>
  <c r="H22" i="1" s="1"/>
  <c r="J21" i="1"/>
  <c r="E21" i="1" s="1"/>
  <c r="J20" i="1"/>
  <c r="H20" i="1" s="1"/>
  <c r="J19" i="1"/>
  <c r="E19" i="1" s="1"/>
  <c r="J18" i="1"/>
  <c r="H18" i="1" s="1"/>
  <c r="J17" i="1"/>
  <c r="H17" i="1" s="1"/>
  <c r="J16" i="1"/>
  <c r="H16" i="1" s="1"/>
  <c r="J15" i="1"/>
  <c r="E15" i="1" s="1"/>
  <c r="J14" i="1"/>
  <c r="H14" i="1" s="1"/>
  <c r="J13" i="1"/>
  <c r="E13" i="1" s="1"/>
  <c r="J12" i="1"/>
  <c r="H12" i="1" s="1"/>
  <c r="J7" i="1"/>
  <c r="E7" i="1" s="1"/>
  <c r="E178" i="1" l="1"/>
  <c r="E149" i="1"/>
  <c r="E17" i="1"/>
  <c r="E95" i="1"/>
  <c r="E106" i="1"/>
  <c r="H119" i="1"/>
  <c r="E153" i="1"/>
  <c r="E193" i="1"/>
  <c r="H13" i="1"/>
  <c r="H19" i="1"/>
  <c r="E22" i="1"/>
  <c r="E34" i="1"/>
  <c r="H107" i="1"/>
  <c r="E114" i="1"/>
  <c r="E174" i="1"/>
  <c r="H113" i="1"/>
  <c r="H115" i="1"/>
  <c r="E137" i="1"/>
  <c r="E172" i="1"/>
  <c r="H155" i="1"/>
  <c r="H15" i="1"/>
  <c r="E38" i="1"/>
  <c r="H49" i="1"/>
  <c r="E54" i="1"/>
  <c r="H57" i="1"/>
  <c r="E62" i="1"/>
  <c r="H65" i="1"/>
  <c r="E70" i="1"/>
  <c r="H73" i="1"/>
  <c r="E79" i="1"/>
  <c r="E110" i="1"/>
  <c r="H117" i="1"/>
  <c r="E145" i="1"/>
  <c r="H151" i="1"/>
  <c r="E180" i="1"/>
  <c r="E50" i="1"/>
  <c r="H53" i="1"/>
  <c r="E58" i="1"/>
  <c r="H61" i="1"/>
  <c r="E66" i="1"/>
  <c r="H69" i="1"/>
  <c r="E74" i="1"/>
  <c r="H109" i="1"/>
  <c r="H111" i="1"/>
  <c r="H121" i="1"/>
  <c r="H176" i="1"/>
  <c r="E181" i="1"/>
  <c r="E133" i="1"/>
  <c r="E118" i="1"/>
  <c r="E141" i="1"/>
  <c r="H147" i="1"/>
  <c r="J162" i="1"/>
  <c r="H162" i="1" s="1"/>
  <c r="H123" i="1"/>
  <c r="H135" i="1"/>
  <c r="H139" i="1"/>
  <c r="H143" i="1"/>
  <c r="E33" i="1"/>
  <c r="E51" i="1"/>
  <c r="E71" i="1"/>
  <c r="E75" i="1"/>
  <c r="E91" i="1"/>
  <c r="E122" i="1"/>
  <c r="E134" i="1"/>
  <c r="E138" i="1"/>
  <c r="E142" i="1"/>
  <c r="E146" i="1"/>
  <c r="E150" i="1"/>
  <c r="E154" i="1"/>
  <c r="E158" i="1"/>
  <c r="H182" i="1"/>
  <c r="E37" i="1"/>
  <c r="E55" i="1"/>
  <c r="E59" i="1"/>
  <c r="E63" i="1"/>
  <c r="E67" i="1"/>
  <c r="E14" i="1"/>
  <c r="H21" i="1"/>
  <c r="H23" i="1"/>
  <c r="H31" i="1"/>
  <c r="H35" i="1"/>
  <c r="H47" i="1"/>
  <c r="E105" i="1"/>
  <c r="E173" i="1"/>
  <c r="E177" i="1"/>
  <c r="J196" i="1"/>
  <c r="E196" i="1" s="1"/>
  <c r="E78" i="1"/>
  <c r="E90" i="1"/>
  <c r="E94" i="1"/>
  <c r="H77" i="1"/>
  <c r="H81" i="1"/>
  <c r="H93" i="1"/>
  <c r="H97" i="1"/>
  <c r="E18" i="1"/>
  <c r="H7" i="1"/>
  <c r="E157" i="1"/>
  <c r="J99" i="1"/>
  <c r="H99" i="1" s="1"/>
  <c r="E20" i="1"/>
  <c r="J25" i="1"/>
  <c r="E25" i="1" s="1"/>
  <c r="E32" i="1"/>
  <c r="E36" i="1"/>
  <c r="E48" i="1"/>
  <c r="E52" i="1"/>
  <c r="E56" i="1"/>
  <c r="E60" i="1"/>
  <c r="E64" i="1"/>
  <c r="E68" i="1"/>
  <c r="E72" i="1"/>
  <c r="E76" i="1"/>
  <c r="E80" i="1"/>
  <c r="E92" i="1"/>
  <c r="E96" i="1"/>
  <c r="E108" i="1"/>
  <c r="E112" i="1"/>
  <c r="E116" i="1"/>
  <c r="E120" i="1"/>
  <c r="E124" i="1"/>
  <c r="E136" i="1"/>
  <c r="E140" i="1"/>
  <c r="E144" i="1"/>
  <c r="E148" i="1"/>
  <c r="E152" i="1"/>
  <c r="E156" i="1"/>
  <c r="E160" i="1"/>
  <c r="E171" i="1"/>
  <c r="E175" i="1"/>
  <c r="E179" i="1"/>
  <c r="J184" i="1"/>
  <c r="H184" i="1" s="1"/>
  <c r="E192" i="1"/>
  <c r="E12" i="1"/>
  <c r="E16" i="1"/>
  <c r="E191" i="1"/>
  <c r="E162" i="1" l="1"/>
  <c r="H196" i="1"/>
  <c r="H25" i="1"/>
  <c r="E99" i="1"/>
  <c r="E184" i="1"/>
</calcChain>
</file>

<file path=xl/sharedStrings.xml><?xml version="1.0" encoding="utf-8"?>
<sst xmlns="http://schemas.openxmlformats.org/spreadsheetml/2006/main" count="321" uniqueCount="234">
  <si>
    <t>Table 2.3c of the 2020 ISAC Data Book</t>
  </si>
  <si>
    <t xml:space="preserve"> </t>
  </si>
  <si>
    <t>MAP Recipients by Dependency Status and by Institution</t>
  </si>
  <si>
    <t>FY2020</t>
  </si>
  <si>
    <t>All Schools</t>
  </si>
  <si>
    <t>All Dependent Recipients</t>
  </si>
  <si>
    <t>All Independent Recipients</t>
  </si>
  <si>
    <t>Total # Paid</t>
  </si>
  <si>
    <t>Number</t>
  </si>
  <si>
    <t>% of Total</t>
  </si>
  <si>
    <t>Public 4-Year</t>
  </si>
  <si>
    <t>MAP</t>
  </si>
  <si>
    <t>Code</t>
  </si>
  <si>
    <t>Institution</t>
  </si>
  <si>
    <t>010</t>
  </si>
  <si>
    <t>Chicago State University</t>
  </si>
  <si>
    <t>014</t>
  </si>
  <si>
    <t>Eastern  Illinois University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</si>
  <si>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</si>
  <si>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</si>
  <si>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</si>
  <si>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</si>
  <si>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</si>
  <si>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</si>
  <si>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</si>
  <si>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</si>
  <si>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070</t>
  </si>
  <si>
    <t>064</t>
  </si>
  <si>
    <t>065</t>
  </si>
  <si>
    <t>066</t>
  </si>
  <si>
    <t>Western Illinois University</t>
  </si>
  <si>
    <t>Total Public 4-Year</t>
  </si>
  <si>
    <t>Private Non-Profit</t>
  </si>
  <si>
    <t>American Academy of Art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</si>
  <si>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</si>
  <si>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</si>
  <si>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</si>
  <si>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</si>
  <si>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</si>
  <si>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</si>
  <si>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</si>
  <si>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</si>
  <si>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006</t>
  </si>
  <si>
    <t>Bradley University</t>
  </si>
  <si>
    <t>090</t>
  </si>
  <si>
    <t>Columbia College</t>
  </si>
  <si>
    <t>011</t>
  </si>
  <si>
    <t>Concordia University</t>
  </si>
  <si>
    <t>Table 2.3c, MAP Recipients by Dependency Status and by Institution, continued</t>
  </si>
  <si>
    <t>Private Non-Profit, continued</t>
  </si>
  <si>
    <t>013</t>
  </si>
  <si>
    <t>DePaul University</t>
  </si>
  <si>
    <t>055</t>
  </si>
  <si>
    <t>Dominican University</t>
  </si>
  <si>
    <t>East West University</t>
  </si>
  <si>
    <t>016</t>
  </si>
  <si>
    <t>017</t>
  </si>
  <si>
    <t>Eureka College</t>
  </si>
  <si>
    <t>019</t>
  </si>
  <si>
    <t>Greenville College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</si>
  <si>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</si>
  <si>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</si>
  <si>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</si>
  <si>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</si>
  <si>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</si>
  <si>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</si>
  <si>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</si>
  <si>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</si>
  <si>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</si>
  <si>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</si>
  <si>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</si>
  <si>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</si>
  <si>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</si>
  <si>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</si>
  <si>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</si>
  <si>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</si>
  <si>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</si>
  <si>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</si>
  <si>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</si>
  <si>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</si>
  <si>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</si>
  <si>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</si>
  <si>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</si>
  <si>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</si>
  <si>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</si>
  <si>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</si>
  <si>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</si>
  <si>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</si>
  <si>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036</t>
  </si>
  <si>
    <t>Millikin University</t>
  </si>
  <si>
    <t>038</t>
  </si>
  <si>
    <t>Monmouth College</t>
  </si>
  <si>
    <t>Morrison Institute of Technology</t>
  </si>
  <si>
    <t>043</t>
  </si>
  <si>
    <t>National Louis University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</si>
  <si>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</si>
  <si>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</si>
  <si>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</si>
  <si>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</si>
  <si>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</si>
  <si>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</si>
  <si>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</si>
  <si>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</si>
  <si>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</si>
  <si>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</si>
  <si>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007</t>
  </si>
  <si>
    <t>Robert Morris University-Illinois</t>
  </si>
  <si>
    <t>053</t>
  </si>
  <si>
    <t>Rockford University</t>
  </si>
  <si>
    <t>054</t>
  </si>
  <si>
    <t>Roosevelt University</t>
  </si>
  <si>
    <t>St. Augustine College</t>
  </si>
  <si>
    <t>069</t>
  </si>
  <si>
    <t>St. Xavier University</t>
  </si>
  <si>
    <t>Telshe Yeshiva</t>
  </si>
  <si>
    <t>068</t>
  </si>
  <si>
    <t>The School of The Art Institute</t>
  </si>
  <si>
    <t>062</t>
  </si>
  <si>
    <t>The University of Chicago</t>
  </si>
  <si>
    <t>076</t>
  </si>
  <si>
    <t>Trinity Christian College</t>
  </si>
  <si>
    <t>080</t>
  </si>
  <si>
    <t>Trinity International University Reach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</si>
  <si>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</si>
  <si>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</si>
  <si>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</si>
  <si>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</si>
  <si>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</si>
  <si>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</si>
  <si>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</si>
  <si>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Total Private Non-Profit</t>
  </si>
  <si>
    <t>Public 2-Year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</si>
  <si>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</si>
  <si>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</si>
  <si>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</si>
  <si>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</si>
  <si>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</si>
  <si>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</si>
  <si>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</si>
  <si>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</si>
  <si>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</si>
  <si>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</si>
  <si>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Frontier Community College</t>
  </si>
  <si>
    <t>Harold Washington College</t>
  </si>
  <si>
    <t>087</t>
  </si>
  <si>
    <t>Harper College</t>
  </si>
  <si>
    <t>Harry S. Truman College</t>
  </si>
  <si>
    <t>Heartland Community College</t>
  </si>
  <si>
    <t>Public 2-Year, continued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</si>
  <si>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</si>
  <si>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</si>
  <si>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</si>
  <si>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</si>
  <si>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</si>
  <si>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</si>
  <si>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</si>
  <si>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</si>
  <si>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</si>
  <si>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</si>
  <si>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</si>
  <si>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</si>
  <si>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</si>
  <si>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</si>
  <si>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</si>
  <si>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</si>
  <si>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</si>
  <si>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</si>
  <si>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</si>
  <si>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</si>
  <si>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</si>
  <si>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</si>
  <si>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</si>
  <si>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</si>
  <si>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040</t>
  </si>
  <si>
    <t>Morton College</t>
  </si>
  <si>
    <t>Oakton Community College</t>
  </si>
  <si>
    <t>Olive-Harvey College</t>
  </si>
  <si>
    <t>Olney Central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</si>
  <si>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</si>
  <si>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</si>
  <si>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</si>
  <si>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</si>
  <si>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</si>
  <si>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</si>
  <si>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</si>
  <si>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</si>
  <si>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</si>
  <si>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</si>
  <si>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</si>
  <si>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</si>
  <si>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</si>
  <si>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</si>
  <si>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</si>
  <si>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</si>
  <si>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</si>
  <si>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</si>
  <si>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</si>
  <si>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</si>
  <si>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</si>
  <si>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</si>
  <si>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</si>
  <si>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</si>
  <si>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</si>
  <si>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</si>
  <si>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Wilbur Wright College</t>
  </si>
  <si>
    <t>Total Public 2-Year</t>
  </si>
  <si>
    <t>Hospital Schools</t>
  </si>
  <si>
    <t>Blessing-Rieman College of Nursing</t>
  </si>
  <si>
    <t>Graham Hospital School of Nursing</t>
  </si>
  <si>
    <t>Lakeview College of Nursing</t>
  </si>
  <si>
    <t>Methodist College of Nursing</t>
  </si>
  <si>
    <t>National University of Health Sciences</t>
  </si>
  <si>
    <t>Resurrection University</t>
  </si>
  <si>
    <t>Rush University</t>
  </si>
  <si>
    <t>St. Anthony College of Nursing</t>
  </si>
  <si>
    <t>St. Francis Med Center College of Nursing</t>
  </si>
  <si>
    <t>St. John's College</t>
  </si>
  <si>
    <t>Trinity College of Nursing</t>
  </si>
  <si>
    <t>Total Hospital Schools</t>
  </si>
  <si>
    <t>Proprietary Schools</t>
  </si>
  <si>
    <t>Chamberlain University</t>
  </si>
  <si>
    <t>DeVry University</t>
  </si>
  <si>
    <t>Fox College</t>
  </si>
  <si>
    <t>Northwestern College</t>
  </si>
  <si>
    <t xml:space="preserve">Total Proprietary Schools 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</si>
  <si>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</si>
  <si>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</si>
  <si>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</si>
  <si>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</si>
  <si>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</si>
  <si>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Elmhurst University</t>
  </si>
  <si>
    <t>Capital Area School of Practical Nursing</t>
  </si>
  <si>
    <t>2020 ISAC Data Book</t>
  </si>
  <si>
    <t>South Suburban College of Cook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</si>
</sst>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37" fontId="2" fillId="0" borderId="0" xfId="0" applyNumberFormat="1" applyFont="1"/>
    <xf numFmtId="0" fontId="3" fillId="0" borderId="0" xfId="0" applyFont="1"/>
    <xf numFmtId="0" fontId="4" fillId="0" borderId="0" xfId="0" applyFont="1"/>
    <xf numFmtId="37" fontId="5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37" fontId="2" fillId="0" borderId="1" xfId="0" applyNumberFormat="1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9" fontId="4" fillId="0" borderId="0" xfId="0" applyNumberFormat="1" applyFont="1"/>
    <xf numFmtId="3" fontId="4" fillId="0" borderId="0" xfId="0" applyNumberFormat="1" applyFont="1"/>
    <xf numFmtId="0" fontId="7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right"/>
    </xf>
    <xf numFmtId="9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/>
    <xf numFmtId="0" fontId="8" fillId="0" borderId="0" xfId="0" applyFont="1"/>
    <xf numFmtId="0" fontId="9" fillId="0" borderId="0" xfId="0" applyFont="1"/>
    <xf numFmtId="9" fontId="2" fillId="0" borderId="0" xfId="0" applyNumberFormat="1" applyFont="1"/>
    <xf numFmtId="3" fontId="10" fillId="0" borderId="0" xfId="0" applyNumberFormat="1" applyFont="1"/>
    <xf numFmtId="3" fontId="2" fillId="0" borderId="0" xfId="0" applyNumberFormat="1" applyFont="1"/>
    <xf numFmtId="9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1" fillId="0" borderId="0" xfId="0" applyNumberFormat="1" applyFont="1"/>
    <xf numFmtId="3" fontId="13" fillId="0" borderId="0" xfId="0" applyNumberFormat="1" applyFont="1"/>
    <xf numFmtId="0" fontId="4" fillId="0" borderId="0" xfId="1"/>
  </cellXfs>
  <cellStyles count="2">
    <cellStyle name="Normal" xfId="0" builtinId="0"/>
    <cellStyle name="tnr10" xfId="1" xr:uid="{12A8E4CE-FCDD-4BA4-B348-834F5411F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D6DB-97D8-4293-8761-E7672725FEEE}">
  <sheetPr>
    <tabColor theme="7" tint="0.39997558519241921"/>
  </sheetPr>
  <dimension ref="A1:X199"/>
  <sheetViews>
    <sheetView tabSelected="1" view="pageBreakPreview" topLeftCell="A146" zoomScaleNormal="115" zoomScaleSheetLayoutView="100" workbookViewId="0">
      <selection activeCell="D206" sqref="D206"/>
    </sheetView>
  </sheetViews>
  <sheetFormatPr defaultRowHeight="12.75" x14ac:dyDescent="0.2"/>
  <cols>
    <col min="1" max="1" width="10.5" style="34" customWidth="1"/>
    <col min="2" max="2" width="5.33203125" style="34" customWidth="1"/>
    <col min="3" max="3" width="43.1640625" style="34" customWidth="1"/>
    <col min="4" max="4" width="9" style="4" customWidth="1"/>
    <col min="5" max="5" width="17.6640625" style="4" customWidth="1"/>
    <col min="6" max="6" width="3.5" style="4" customWidth="1"/>
    <col min="7" max="7" width="12.5" style="4" bestFit="1" customWidth="1"/>
    <col min="8" max="8" width="17" style="4" customWidth="1"/>
    <col min="9" max="9" width="3.5" style="4" customWidth="1"/>
    <col min="10" max="10" width="20.1640625" style="4" customWidth="1"/>
    <col min="11" max="17" width="9.33203125" style="34"/>
    <col min="18" max="18" width="12.1640625" style="34" customWidth="1"/>
    <col min="19" max="21" width="9.33203125" style="34"/>
    <col min="22" max="22" width="21.83203125" style="34" customWidth="1"/>
    <col min="23" max="25" width="9.33203125" style="34"/>
    <col min="26" max="26" width="29.33203125" style="34" customWidth="1"/>
    <col min="27" max="256" width="9.33203125" style="34"/>
    <col min="257" max="257" width="10.5" style="34" customWidth="1"/>
    <col min="258" max="258" width="14.1640625" style="34" customWidth="1"/>
    <col min="259" max="259" width="43.1640625" style="34" customWidth="1"/>
    <col min="260" max="260" width="9" style="34" customWidth="1"/>
    <col min="261" max="261" width="17.6640625" style="34" customWidth="1"/>
    <col min="262" max="262" width="5.5" style="34" customWidth="1"/>
    <col min="263" max="263" width="12.5" style="34" bestFit="1" customWidth="1"/>
    <col min="264" max="264" width="17" style="34" customWidth="1"/>
    <col min="265" max="265" width="5.5" style="34" customWidth="1"/>
    <col min="266" max="266" width="12" style="34" customWidth="1"/>
    <col min="267" max="273" width="9.33203125" style="34"/>
    <col min="274" max="274" width="12.1640625" style="34" customWidth="1"/>
    <col min="275" max="277" width="9.33203125" style="34"/>
    <col min="278" max="278" width="21.83203125" style="34" customWidth="1"/>
    <col min="279" max="281" width="9.33203125" style="34"/>
    <col min="282" max="282" width="29.33203125" style="34" customWidth="1"/>
    <col min="283" max="512" width="9.33203125" style="34"/>
    <col min="513" max="513" width="10.5" style="34" customWidth="1"/>
    <col min="514" max="514" width="14.1640625" style="34" customWidth="1"/>
    <col min="515" max="515" width="43.1640625" style="34" customWidth="1"/>
    <col min="516" max="516" width="9" style="34" customWidth="1"/>
    <col min="517" max="517" width="17.6640625" style="34" customWidth="1"/>
    <col min="518" max="518" width="5.5" style="34" customWidth="1"/>
    <col min="519" max="519" width="12.5" style="34" bestFit="1" customWidth="1"/>
    <col min="520" max="520" width="17" style="34" customWidth="1"/>
    <col min="521" max="521" width="5.5" style="34" customWidth="1"/>
    <col min="522" max="522" width="12" style="34" customWidth="1"/>
    <col min="523" max="529" width="9.33203125" style="34"/>
    <col min="530" max="530" width="12.1640625" style="34" customWidth="1"/>
    <col min="531" max="533" width="9.33203125" style="34"/>
    <col min="534" max="534" width="21.83203125" style="34" customWidth="1"/>
    <col min="535" max="537" width="9.33203125" style="34"/>
    <col min="538" max="538" width="29.33203125" style="34" customWidth="1"/>
    <col min="539" max="768" width="9.33203125" style="34"/>
    <col min="769" max="769" width="10.5" style="34" customWidth="1"/>
    <col min="770" max="770" width="14.1640625" style="34" customWidth="1"/>
    <col min="771" max="771" width="43.1640625" style="34" customWidth="1"/>
    <col min="772" max="772" width="9" style="34" customWidth="1"/>
    <col min="773" max="773" width="17.6640625" style="34" customWidth="1"/>
    <col min="774" max="774" width="5.5" style="34" customWidth="1"/>
    <col min="775" max="775" width="12.5" style="34" bestFit="1" customWidth="1"/>
    <col min="776" max="776" width="17" style="34" customWidth="1"/>
    <col min="777" max="777" width="5.5" style="34" customWidth="1"/>
    <col min="778" max="778" width="12" style="34" customWidth="1"/>
    <col min="779" max="785" width="9.33203125" style="34"/>
    <col min="786" max="786" width="12.1640625" style="34" customWidth="1"/>
    <col min="787" max="789" width="9.33203125" style="34"/>
    <col min="790" max="790" width="21.83203125" style="34" customWidth="1"/>
    <col min="791" max="793" width="9.33203125" style="34"/>
    <col min="794" max="794" width="29.33203125" style="34" customWidth="1"/>
    <col min="795" max="1024" width="9.33203125" style="34"/>
    <col min="1025" max="1025" width="10.5" style="34" customWidth="1"/>
    <col min="1026" max="1026" width="14.1640625" style="34" customWidth="1"/>
    <col min="1027" max="1027" width="43.1640625" style="34" customWidth="1"/>
    <col min="1028" max="1028" width="9" style="34" customWidth="1"/>
    <col min="1029" max="1029" width="17.6640625" style="34" customWidth="1"/>
    <col min="1030" max="1030" width="5.5" style="34" customWidth="1"/>
    <col min="1031" max="1031" width="12.5" style="34" bestFit="1" customWidth="1"/>
    <col min="1032" max="1032" width="17" style="34" customWidth="1"/>
    <col min="1033" max="1033" width="5.5" style="34" customWidth="1"/>
    <col min="1034" max="1034" width="12" style="34" customWidth="1"/>
    <col min="1035" max="1041" width="9.33203125" style="34"/>
    <col min="1042" max="1042" width="12.1640625" style="34" customWidth="1"/>
    <col min="1043" max="1045" width="9.33203125" style="34"/>
    <col min="1046" max="1046" width="21.83203125" style="34" customWidth="1"/>
    <col min="1047" max="1049" width="9.33203125" style="34"/>
    <col min="1050" max="1050" width="29.33203125" style="34" customWidth="1"/>
    <col min="1051" max="1280" width="9.33203125" style="34"/>
    <col min="1281" max="1281" width="10.5" style="34" customWidth="1"/>
    <col min="1282" max="1282" width="14.1640625" style="34" customWidth="1"/>
    <col min="1283" max="1283" width="43.1640625" style="34" customWidth="1"/>
    <col min="1284" max="1284" width="9" style="34" customWidth="1"/>
    <col min="1285" max="1285" width="17.6640625" style="34" customWidth="1"/>
    <col min="1286" max="1286" width="5.5" style="34" customWidth="1"/>
    <col min="1287" max="1287" width="12.5" style="34" bestFit="1" customWidth="1"/>
    <col min="1288" max="1288" width="17" style="34" customWidth="1"/>
    <col min="1289" max="1289" width="5.5" style="34" customWidth="1"/>
    <col min="1290" max="1290" width="12" style="34" customWidth="1"/>
    <col min="1291" max="1297" width="9.33203125" style="34"/>
    <col min="1298" max="1298" width="12.1640625" style="34" customWidth="1"/>
    <col min="1299" max="1301" width="9.33203125" style="34"/>
    <col min="1302" max="1302" width="21.83203125" style="34" customWidth="1"/>
    <col min="1303" max="1305" width="9.33203125" style="34"/>
    <col min="1306" max="1306" width="29.33203125" style="34" customWidth="1"/>
    <col min="1307" max="1536" width="9.33203125" style="34"/>
    <col min="1537" max="1537" width="10.5" style="34" customWidth="1"/>
    <col min="1538" max="1538" width="14.1640625" style="34" customWidth="1"/>
    <col min="1539" max="1539" width="43.1640625" style="34" customWidth="1"/>
    <col min="1540" max="1540" width="9" style="34" customWidth="1"/>
    <col min="1541" max="1541" width="17.6640625" style="34" customWidth="1"/>
    <col min="1542" max="1542" width="5.5" style="34" customWidth="1"/>
    <col min="1543" max="1543" width="12.5" style="34" bestFit="1" customWidth="1"/>
    <col min="1544" max="1544" width="17" style="34" customWidth="1"/>
    <col min="1545" max="1545" width="5.5" style="34" customWidth="1"/>
    <col min="1546" max="1546" width="12" style="34" customWidth="1"/>
    <col min="1547" max="1553" width="9.33203125" style="34"/>
    <col min="1554" max="1554" width="12.1640625" style="34" customWidth="1"/>
    <col min="1555" max="1557" width="9.33203125" style="34"/>
    <col min="1558" max="1558" width="21.83203125" style="34" customWidth="1"/>
    <col min="1559" max="1561" width="9.33203125" style="34"/>
    <col min="1562" max="1562" width="29.33203125" style="34" customWidth="1"/>
    <col min="1563" max="1792" width="9.33203125" style="34"/>
    <col min="1793" max="1793" width="10.5" style="34" customWidth="1"/>
    <col min="1794" max="1794" width="14.1640625" style="34" customWidth="1"/>
    <col min="1795" max="1795" width="43.1640625" style="34" customWidth="1"/>
    <col min="1796" max="1796" width="9" style="34" customWidth="1"/>
    <col min="1797" max="1797" width="17.6640625" style="34" customWidth="1"/>
    <col min="1798" max="1798" width="5.5" style="34" customWidth="1"/>
    <col min="1799" max="1799" width="12.5" style="34" bestFit="1" customWidth="1"/>
    <col min="1800" max="1800" width="17" style="34" customWidth="1"/>
    <col min="1801" max="1801" width="5.5" style="34" customWidth="1"/>
    <col min="1802" max="1802" width="12" style="34" customWidth="1"/>
    <col min="1803" max="1809" width="9.33203125" style="34"/>
    <col min="1810" max="1810" width="12.1640625" style="34" customWidth="1"/>
    <col min="1811" max="1813" width="9.33203125" style="34"/>
    <col min="1814" max="1814" width="21.83203125" style="34" customWidth="1"/>
    <col min="1815" max="1817" width="9.33203125" style="34"/>
    <col min="1818" max="1818" width="29.33203125" style="34" customWidth="1"/>
    <col min="1819" max="2048" width="9.33203125" style="34"/>
    <col min="2049" max="2049" width="10.5" style="34" customWidth="1"/>
    <col min="2050" max="2050" width="14.1640625" style="34" customWidth="1"/>
    <col min="2051" max="2051" width="43.1640625" style="34" customWidth="1"/>
    <col min="2052" max="2052" width="9" style="34" customWidth="1"/>
    <col min="2053" max="2053" width="17.6640625" style="34" customWidth="1"/>
    <col min="2054" max="2054" width="5.5" style="34" customWidth="1"/>
    <col min="2055" max="2055" width="12.5" style="34" bestFit="1" customWidth="1"/>
    <col min="2056" max="2056" width="17" style="34" customWidth="1"/>
    <col min="2057" max="2057" width="5.5" style="34" customWidth="1"/>
    <col min="2058" max="2058" width="12" style="34" customWidth="1"/>
    <col min="2059" max="2065" width="9.33203125" style="34"/>
    <col min="2066" max="2066" width="12.1640625" style="34" customWidth="1"/>
    <col min="2067" max="2069" width="9.33203125" style="34"/>
    <col min="2070" max="2070" width="21.83203125" style="34" customWidth="1"/>
    <col min="2071" max="2073" width="9.33203125" style="34"/>
    <col min="2074" max="2074" width="29.33203125" style="34" customWidth="1"/>
    <col min="2075" max="2304" width="9.33203125" style="34"/>
    <col min="2305" max="2305" width="10.5" style="34" customWidth="1"/>
    <col min="2306" max="2306" width="14.1640625" style="34" customWidth="1"/>
    <col min="2307" max="2307" width="43.1640625" style="34" customWidth="1"/>
    <col min="2308" max="2308" width="9" style="34" customWidth="1"/>
    <col min="2309" max="2309" width="17.6640625" style="34" customWidth="1"/>
    <col min="2310" max="2310" width="5.5" style="34" customWidth="1"/>
    <col min="2311" max="2311" width="12.5" style="34" bestFit="1" customWidth="1"/>
    <col min="2312" max="2312" width="17" style="34" customWidth="1"/>
    <col min="2313" max="2313" width="5.5" style="34" customWidth="1"/>
    <col min="2314" max="2314" width="12" style="34" customWidth="1"/>
    <col min="2315" max="2321" width="9.33203125" style="34"/>
    <col min="2322" max="2322" width="12.1640625" style="34" customWidth="1"/>
    <col min="2323" max="2325" width="9.33203125" style="34"/>
    <col min="2326" max="2326" width="21.83203125" style="34" customWidth="1"/>
    <col min="2327" max="2329" width="9.33203125" style="34"/>
    <col min="2330" max="2330" width="29.33203125" style="34" customWidth="1"/>
    <col min="2331" max="2560" width="9.33203125" style="34"/>
    <col min="2561" max="2561" width="10.5" style="34" customWidth="1"/>
    <col min="2562" max="2562" width="14.1640625" style="34" customWidth="1"/>
    <col min="2563" max="2563" width="43.1640625" style="34" customWidth="1"/>
    <col min="2564" max="2564" width="9" style="34" customWidth="1"/>
    <col min="2565" max="2565" width="17.6640625" style="34" customWidth="1"/>
    <col min="2566" max="2566" width="5.5" style="34" customWidth="1"/>
    <col min="2567" max="2567" width="12.5" style="34" bestFit="1" customWidth="1"/>
    <col min="2568" max="2568" width="17" style="34" customWidth="1"/>
    <col min="2569" max="2569" width="5.5" style="34" customWidth="1"/>
    <col min="2570" max="2570" width="12" style="34" customWidth="1"/>
    <col min="2571" max="2577" width="9.33203125" style="34"/>
    <col min="2578" max="2578" width="12.1640625" style="34" customWidth="1"/>
    <col min="2579" max="2581" width="9.33203125" style="34"/>
    <col min="2582" max="2582" width="21.83203125" style="34" customWidth="1"/>
    <col min="2583" max="2585" width="9.33203125" style="34"/>
    <col min="2586" max="2586" width="29.33203125" style="34" customWidth="1"/>
    <col min="2587" max="2816" width="9.33203125" style="34"/>
    <col min="2817" max="2817" width="10.5" style="34" customWidth="1"/>
    <col min="2818" max="2818" width="14.1640625" style="34" customWidth="1"/>
    <col min="2819" max="2819" width="43.1640625" style="34" customWidth="1"/>
    <col min="2820" max="2820" width="9" style="34" customWidth="1"/>
    <col min="2821" max="2821" width="17.6640625" style="34" customWidth="1"/>
    <col min="2822" max="2822" width="5.5" style="34" customWidth="1"/>
    <col min="2823" max="2823" width="12.5" style="34" bestFit="1" customWidth="1"/>
    <col min="2824" max="2824" width="17" style="34" customWidth="1"/>
    <col min="2825" max="2825" width="5.5" style="34" customWidth="1"/>
    <col min="2826" max="2826" width="12" style="34" customWidth="1"/>
    <col min="2827" max="2833" width="9.33203125" style="34"/>
    <col min="2834" max="2834" width="12.1640625" style="34" customWidth="1"/>
    <col min="2835" max="2837" width="9.33203125" style="34"/>
    <col min="2838" max="2838" width="21.83203125" style="34" customWidth="1"/>
    <col min="2839" max="2841" width="9.33203125" style="34"/>
    <col min="2842" max="2842" width="29.33203125" style="34" customWidth="1"/>
    <col min="2843" max="3072" width="9.33203125" style="34"/>
    <col min="3073" max="3073" width="10.5" style="34" customWidth="1"/>
    <col min="3074" max="3074" width="14.1640625" style="34" customWidth="1"/>
    <col min="3075" max="3075" width="43.1640625" style="34" customWidth="1"/>
    <col min="3076" max="3076" width="9" style="34" customWidth="1"/>
    <col min="3077" max="3077" width="17.6640625" style="34" customWidth="1"/>
    <col min="3078" max="3078" width="5.5" style="34" customWidth="1"/>
    <col min="3079" max="3079" width="12.5" style="34" bestFit="1" customWidth="1"/>
    <col min="3080" max="3080" width="17" style="34" customWidth="1"/>
    <col min="3081" max="3081" width="5.5" style="34" customWidth="1"/>
    <col min="3082" max="3082" width="12" style="34" customWidth="1"/>
    <col min="3083" max="3089" width="9.33203125" style="34"/>
    <col min="3090" max="3090" width="12.1640625" style="34" customWidth="1"/>
    <col min="3091" max="3093" width="9.33203125" style="34"/>
    <col min="3094" max="3094" width="21.83203125" style="34" customWidth="1"/>
    <col min="3095" max="3097" width="9.33203125" style="34"/>
    <col min="3098" max="3098" width="29.33203125" style="34" customWidth="1"/>
    <col min="3099" max="3328" width="9.33203125" style="34"/>
    <col min="3329" max="3329" width="10.5" style="34" customWidth="1"/>
    <col min="3330" max="3330" width="14.1640625" style="34" customWidth="1"/>
    <col min="3331" max="3331" width="43.1640625" style="34" customWidth="1"/>
    <col min="3332" max="3332" width="9" style="34" customWidth="1"/>
    <col min="3333" max="3333" width="17.6640625" style="34" customWidth="1"/>
    <col min="3334" max="3334" width="5.5" style="34" customWidth="1"/>
    <col min="3335" max="3335" width="12.5" style="34" bestFit="1" customWidth="1"/>
    <col min="3336" max="3336" width="17" style="34" customWidth="1"/>
    <col min="3337" max="3337" width="5.5" style="34" customWidth="1"/>
    <col min="3338" max="3338" width="12" style="34" customWidth="1"/>
    <col min="3339" max="3345" width="9.33203125" style="34"/>
    <col min="3346" max="3346" width="12.1640625" style="34" customWidth="1"/>
    <col min="3347" max="3349" width="9.33203125" style="34"/>
    <col min="3350" max="3350" width="21.83203125" style="34" customWidth="1"/>
    <col min="3351" max="3353" width="9.33203125" style="34"/>
    <col min="3354" max="3354" width="29.33203125" style="34" customWidth="1"/>
    <col min="3355" max="3584" width="9.33203125" style="34"/>
    <col min="3585" max="3585" width="10.5" style="34" customWidth="1"/>
    <col min="3586" max="3586" width="14.1640625" style="34" customWidth="1"/>
    <col min="3587" max="3587" width="43.1640625" style="34" customWidth="1"/>
    <col min="3588" max="3588" width="9" style="34" customWidth="1"/>
    <col min="3589" max="3589" width="17.6640625" style="34" customWidth="1"/>
    <col min="3590" max="3590" width="5.5" style="34" customWidth="1"/>
    <col min="3591" max="3591" width="12.5" style="34" bestFit="1" customWidth="1"/>
    <col min="3592" max="3592" width="17" style="34" customWidth="1"/>
    <col min="3593" max="3593" width="5.5" style="34" customWidth="1"/>
    <col min="3594" max="3594" width="12" style="34" customWidth="1"/>
    <col min="3595" max="3601" width="9.33203125" style="34"/>
    <col min="3602" max="3602" width="12.1640625" style="34" customWidth="1"/>
    <col min="3603" max="3605" width="9.33203125" style="34"/>
    <col min="3606" max="3606" width="21.83203125" style="34" customWidth="1"/>
    <col min="3607" max="3609" width="9.33203125" style="34"/>
    <col min="3610" max="3610" width="29.33203125" style="34" customWidth="1"/>
    <col min="3611" max="3840" width="9.33203125" style="34"/>
    <col min="3841" max="3841" width="10.5" style="34" customWidth="1"/>
    <col min="3842" max="3842" width="14.1640625" style="34" customWidth="1"/>
    <col min="3843" max="3843" width="43.1640625" style="34" customWidth="1"/>
    <col min="3844" max="3844" width="9" style="34" customWidth="1"/>
    <col min="3845" max="3845" width="17.6640625" style="34" customWidth="1"/>
    <col min="3846" max="3846" width="5.5" style="34" customWidth="1"/>
    <col min="3847" max="3847" width="12.5" style="34" bestFit="1" customWidth="1"/>
    <col min="3848" max="3848" width="17" style="34" customWidth="1"/>
    <col min="3849" max="3849" width="5.5" style="34" customWidth="1"/>
    <col min="3850" max="3850" width="12" style="34" customWidth="1"/>
    <col min="3851" max="3857" width="9.33203125" style="34"/>
    <col min="3858" max="3858" width="12.1640625" style="34" customWidth="1"/>
    <col min="3859" max="3861" width="9.33203125" style="34"/>
    <col min="3862" max="3862" width="21.83203125" style="34" customWidth="1"/>
    <col min="3863" max="3865" width="9.33203125" style="34"/>
    <col min="3866" max="3866" width="29.33203125" style="34" customWidth="1"/>
    <col min="3867" max="4096" width="9.33203125" style="34"/>
    <col min="4097" max="4097" width="10.5" style="34" customWidth="1"/>
    <col min="4098" max="4098" width="14.1640625" style="34" customWidth="1"/>
    <col min="4099" max="4099" width="43.1640625" style="34" customWidth="1"/>
    <col min="4100" max="4100" width="9" style="34" customWidth="1"/>
    <col min="4101" max="4101" width="17.6640625" style="34" customWidth="1"/>
    <col min="4102" max="4102" width="5.5" style="34" customWidth="1"/>
    <col min="4103" max="4103" width="12.5" style="34" bestFit="1" customWidth="1"/>
    <col min="4104" max="4104" width="17" style="34" customWidth="1"/>
    <col min="4105" max="4105" width="5.5" style="34" customWidth="1"/>
    <col min="4106" max="4106" width="12" style="34" customWidth="1"/>
    <col min="4107" max="4113" width="9.33203125" style="34"/>
    <col min="4114" max="4114" width="12.1640625" style="34" customWidth="1"/>
    <col min="4115" max="4117" width="9.33203125" style="34"/>
    <col min="4118" max="4118" width="21.83203125" style="34" customWidth="1"/>
    <col min="4119" max="4121" width="9.33203125" style="34"/>
    <col min="4122" max="4122" width="29.33203125" style="34" customWidth="1"/>
    <col min="4123" max="4352" width="9.33203125" style="34"/>
    <col min="4353" max="4353" width="10.5" style="34" customWidth="1"/>
    <col min="4354" max="4354" width="14.1640625" style="34" customWidth="1"/>
    <col min="4355" max="4355" width="43.1640625" style="34" customWidth="1"/>
    <col min="4356" max="4356" width="9" style="34" customWidth="1"/>
    <col min="4357" max="4357" width="17.6640625" style="34" customWidth="1"/>
    <col min="4358" max="4358" width="5.5" style="34" customWidth="1"/>
    <col min="4359" max="4359" width="12.5" style="34" bestFit="1" customWidth="1"/>
    <col min="4360" max="4360" width="17" style="34" customWidth="1"/>
    <col min="4361" max="4361" width="5.5" style="34" customWidth="1"/>
    <col min="4362" max="4362" width="12" style="34" customWidth="1"/>
    <col min="4363" max="4369" width="9.33203125" style="34"/>
    <col min="4370" max="4370" width="12.1640625" style="34" customWidth="1"/>
    <col min="4371" max="4373" width="9.33203125" style="34"/>
    <col min="4374" max="4374" width="21.83203125" style="34" customWidth="1"/>
    <col min="4375" max="4377" width="9.33203125" style="34"/>
    <col min="4378" max="4378" width="29.33203125" style="34" customWidth="1"/>
    <col min="4379" max="4608" width="9.33203125" style="34"/>
    <col min="4609" max="4609" width="10.5" style="34" customWidth="1"/>
    <col min="4610" max="4610" width="14.1640625" style="34" customWidth="1"/>
    <col min="4611" max="4611" width="43.1640625" style="34" customWidth="1"/>
    <col min="4612" max="4612" width="9" style="34" customWidth="1"/>
    <col min="4613" max="4613" width="17.6640625" style="34" customWidth="1"/>
    <col min="4614" max="4614" width="5.5" style="34" customWidth="1"/>
    <col min="4615" max="4615" width="12.5" style="34" bestFit="1" customWidth="1"/>
    <col min="4616" max="4616" width="17" style="34" customWidth="1"/>
    <col min="4617" max="4617" width="5.5" style="34" customWidth="1"/>
    <col min="4618" max="4618" width="12" style="34" customWidth="1"/>
    <col min="4619" max="4625" width="9.33203125" style="34"/>
    <col min="4626" max="4626" width="12.1640625" style="34" customWidth="1"/>
    <col min="4627" max="4629" width="9.33203125" style="34"/>
    <col min="4630" max="4630" width="21.83203125" style="34" customWidth="1"/>
    <col min="4631" max="4633" width="9.33203125" style="34"/>
    <col min="4634" max="4634" width="29.33203125" style="34" customWidth="1"/>
    <col min="4635" max="4864" width="9.33203125" style="34"/>
    <col min="4865" max="4865" width="10.5" style="34" customWidth="1"/>
    <col min="4866" max="4866" width="14.1640625" style="34" customWidth="1"/>
    <col min="4867" max="4867" width="43.1640625" style="34" customWidth="1"/>
    <col min="4868" max="4868" width="9" style="34" customWidth="1"/>
    <col min="4869" max="4869" width="17.6640625" style="34" customWidth="1"/>
    <col min="4870" max="4870" width="5.5" style="34" customWidth="1"/>
    <col min="4871" max="4871" width="12.5" style="34" bestFit="1" customWidth="1"/>
    <col min="4872" max="4872" width="17" style="34" customWidth="1"/>
    <col min="4873" max="4873" width="5.5" style="34" customWidth="1"/>
    <col min="4874" max="4874" width="12" style="34" customWidth="1"/>
    <col min="4875" max="4881" width="9.33203125" style="34"/>
    <col min="4882" max="4882" width="12.1640625" style="34" customWidth="1"/>
    <col min="4883" max="4885" width="9.33203125" style="34"/>
    <col min="4886" max="4886" width="21.83203125" style="34" customWidth="1"/>
    <col min="4887" max="4889" width="9.33203125" style="34"/>
    <col min="4890" max="4890" width="29.33203125" style="34" customWidth="1"/>
    <col min="4891" max="5120" width="9.33203125" style="34"/>
    <col min="5121" max="5121" width="10.5" style="34" customWidth="1"/>
    <col min="5122" max="5122" width="14.1640625" style="34" customWidth="1"/>
    <col min="5123" max="5123" width="43.1640625" style="34" customWidth="1"/>
    <col min="5124" max="5124" width="9" style="34" customWidth="1"/>
    <col min="5125" max="5125" width="17.6640625" style="34" customWidth="1"/>
    <col min="5126" max="5126" width="5.5" style="34" customWidth="1"/>
    <col min="5127" max="5127" width="12.5" style="34" bestFit="1" customWidth="1"/>
    <col min="5128" max="5128" width="17" style="34" customWidth="1"/>
    <col min="5129" max="5129" width="5.5" style="34" customWidth="1"/>
    <col min="5130" max="5130" width="12" style="34" customWidth="1"/>
    <col min="5131" max="5137" width="9.33203125" style="34"/>
    <col min="5138" max="5138" width="12.1640625" style="34" customWidth="1"/>
    <col min="5139" max="5141" width="9.33203125" style="34"/>
    <col min="5142" max="5142" width="21.83203125" style="34" customWidth="1"/>
    <col min="5143" max="5145" width="9.33203125" style="34"/>
    <col min="5146" max="5146" width="29.33203125" style="34" customWidth="1"/>
    <col min="5147" max="5376" width="9.33203125" style="34"/>
    <col min="5377" max="5377" width="10.5" style="34" customWidth="1"/>
    <col min="5378" max="5378" width="14.1640625" style="34" customWidth="1"/>
    <col min="5379" max="5379" width="43.1640625" style="34" customWidth="1"/>
    <col min="5380" max="5380" width="9" style="34" customWidth="1"/>
    <col min="5381" max="5381" width="17.6640625" style="34" customWidth="1"/>
    <col min="5382" max="5382" width="5.5" style="34" customWidth="1"/>
    <col min="5383" max="5383" width="12.5" style="34" bestFit="1" customWidth="1"/>
    <col min="5384" max="5384" width="17" style="34" customWidth="1"/>
    <col min="5385" max="5385" width="5.5" style="34" customWidth="1"/>
    <col min="5386" max="5386" width="12" style="34" customWidth="1"/>
    <col min="5387" max="5393" width="9.33203125" style="34"/>
    <col min="5394" max="5394" width="12.1640625" style="34" customWidth="1"/>
    <col min="5395" max="5397" width="9.33203125" style="34"/>
    <col min="5398" max="5398" width="21.83203125" style="34" customWidth="1"/>
    <col min="5399" max="5401" width="9.33203125" style="34"/>
    <col min="5402" max="5402" width="29.33203125" style="34" customWidth="1"/>
    <col min="5403" max="5632" width="9.33203125" style="34"/>
    <col min="5633" max="5633" width="10.5" style="34" customWidth="1"/>
    <col min="5634" max="5634" width="14.1640625" style="34" customWidth="1"/>
    <col min="5635" max="5635" width="43.1640625" style="34" customWidth="1"/>
    <col min="5636" max="5636" width="9" style="34" customWidth="1"/>
    <col min="5637" max="5637" width="17.6640625" style="34" customWidth="1"/>
    <col min="5638" max="5638" width="5.5" style="34" customWidth="1"/>
    <col min="5639" max="5639" width="12.5" style="34" bestFit="1" customWidth="1"/>
    <col min="5640" max="5640" width="17" style="34" customWidth="1"/>
    <col min="5641" max="5641" width="5.5" style="34" customWidth="1"/>
    <col min="5642" max="5642" width="12" style="34" customWidth="1"/>
    <col min="5643" max="5649" width="9.33203125" style="34"/>
    <col min="5650" max="5650" width="12.1640625" style="34" customWidth="1"/>
    <col min="5651" max="5653" width="9.33203125" style="34"/>
    <col min="5654" max="5654" width="21.83203125" style="34" customWidth="1"/>
    <col min="5655" max="5657" width="9.33203125" style="34"/>
    <col min="5658" max="5658" width="29.33203125" style="34" customWidth="1"/>
    <col min="5659" max="5888" width="9.33203125" style="34"/>
    <col min="5889" max="5889" width="10.5" style="34" customWidth="1"/>
    <col min="5890" max="5890" width="14.1640625" style="34" customWidth="1"/>
    <col min="5891" max="5891" width="43.1640625" style="34" customWidth="1"/>
    <col min="5892" max="5892" width="9" style="34" customWidth="1"/>
    <col min="5893" max="5893" width="17.6640625" style="34" customWidth="1"/>
    <col min="5894" max="5894" width="5.5" style="34" customWidth="1"/>
    <col min="5895" max="5895" width="12.5" style="34" bestFit="1" customWidth="1"/>
    <col min="5896" max="5896" width="17" style="34" customWidth="1"/>
    <col min="5897" max="5897" width="5.5" style="34" customWidth="1"/>
    <col min="5898" max="5898" width="12" style="34" customWidth="1"/>
    <col min="5899" max="5905" width="9.33203125" style="34"/>
    <col min="5906" max="5906" width="12.1640625" style="34" customWidth="1"/>
    <col min="5907" max="5909" width="9.33203125" style="34"/>
    <col min="5910" max="5910" width="21.83203125" style="34" customWidth="1"/>
    <col min="5911" max="5913" width="9.33203125" style="34"/>
    <col min="5914" max="5914" width="29.33203125" style="34" customWidth="1"/>
    <col min="5915" max="6144" width="9.33203125" style="34"/>
    <col min="6145" max="6145" width="10.5" style="34" customWidth="1"/>
    <col min="6146" max="6146" width="14.1640625" style="34" customWidth="1"/>
    <col min="6147" max="6147" width="43.1640625" style="34" customWidth="1"/>
    <col min="6148" max="6148" width="9" style="34" customWidth="1"/>
    <col min="6149" max="6149" width="17.6640625" style="34" customWidth="1"/>
    <col min="6150" max="6150" width="5.5" style="34" customWidth="1"/>
    <col min="6151" max="6151" width="12.5" style="34" bestFit="1" customWidth="1"/>
    <col min="6152" max="6152" width="17" style="34" customWidth="1"/>
    <col min="6153" max="6153" width="5.5" style="34" customWidth="1"/>
    <col min="6154" max="6154" width="12" style="34" customWidth="1"/>
    <col min="6155" max="6161" width="9.33203125" style="34"/>
    <col min="6162" max="6162" width="12.1640625" style="34" customWidth="1"/>
    <col min="6163" max="6165" width="9.33203125" style="34"/>
    <col min="6166" max="6166" width="21.83203125" style="34" customWidth="1"/>
    <col min="6167" max="6169" width="9.33203125" style="34"/>
    <col min="6170" max="6170" width="29.33203125" style="34" customWidth="1"/>
    <col min="6171" max="6400" width="9.33203125" style="34"/>
    <col min="6401" max="6401" width="10.5" style="34" customWidth="1"/>
    <col min="6402" max="6402" width="14.1640625" style="34" customWidth="1"/>
    <col min="6403" max="6403" width="43.1640625" style="34" customWidth="1"/>
    <col min="6404" max="6404" width="9" style="34" customWidth="1"/>
    <col min="6405" max="6405" width="17.6640625" style="34" customWidth="1"/>
    <col min="6406" max="6406" width="5.5" style="34" customWidth="1"/>
    <col min="6407" max="6407" width="12.5" style="34" bestFit="1" customWidth="1"/>
    <col min="6408" max="6408" width="17" style="34" customWidth="1"/>
    <col min="6409" max="6409" width="5.5" style="34" customWidth="1"/>
    <col min="6410" max="6410" width="12" style="34" customWidth="1"/>
    <col min="6411" max="6417" width="9.33203125" style="34"/>
    <col min="6418" max="6418" width="12.1640625" style="34" customWidth="1"/>
    <col min="6419" max="6421" width="9.33203125" style="34"/>
    <col min="6422" max="6422" width="21.83203125" style="34" customWidth="1"/>
    <col min="6423" max="6425" width="9.33203125" style="34"/>
    <col min="6426" max="6426" width="29.33203125" style="34" customWidth="1"/>
    <col min="6427" max="6656" width="9.33203125" style="34"/>
    <col min="6657" max="6657" width="10.5" style="34" customWidth="1"/>
    <col min="6658" max="6658" width="14.1640625" style="34" customWidth="1"/>
    <col min="6659" max="6659" width="43.1640625" style="34" customWidth="1"/>
    <col min="6660" max="6660" width="9" style="34" customWidth="1"/>
    <col min="6661" max="6661" width="17.6640625" style="34" customWidth="1"/>
    <col min="6662" max="6662" width="5.5" style="34" customWidth="1"/>
    <col min="6663" max="6663" width="12.5" style="34" bestFit="1" customWidth="1"/>
    <col min="6664" max="6664" width="17" style="34" customWidth="1"/>
    <col min="6665" max="6665" width="5.5" style="34" customWidth="1"/>
    <col min="6666" max="6666" width="12" style="34" customWidth="1"/>
    <col min="6667" max="6673" width="9.33203125" style="34"/>
    <col min="6674" max="6674" width="12.1640625" style="34" customWidth="1"/>
    <col min="6675" max="6677" width="9.33203125" style="34"/>
    <col min="6678" max="6678" width="21.83203125" style="34" customWidth="1"/>
    <col min="6679" max="6681" width="9.33203125" style="34"/>
    <col min="6682" max="6682" width="29.33203125" style="34" customWidth="1"/>
    <col min="6683" max="6912" width="9.33203125" style="34"/>
    <col min="6913" max="6913" width="10.5" style="34" customWidth="1"/>
    <col min="6914" max="6914" width="14.1640625" style="34" customWidth="1"/>
    <col min="6915" max="6915" width="43.1640625" style="34" customWidth="1"/>
    <col min="6916" max="6916" width="9" style="34" customWidth="1"/>
    <col min="6917" max="6917" width="17.6640625" style="34" customWidth="1"/>
    <col min="6918" max="6918" width="5.5" style="34" customWidth="1"/>
    <col min="6919" max="6919" width="12.5" style="34" bestFit="1" customWidth="1"/>
    <col min="6920" max="6920" width="17" style="34" customWidth="1"/>
    <col min="6921" max="6921" width="5.5" style="34" customWidth="1"/>
    <col min="6922" max="6922" width="12" style="34" customWidth="1"/>
    <col min="6923" max="6929" width="9.33203125" style="34"/>
    <col min="6930" max="6930" width="12.1640625" style="34" customWidth="1"/>
    <col min="6931" max="6933" width="9.33203125" style="34"/>
    <col min="6934" max="6934" width="21.83203125" style="34" customWidth="1"/>
    <col min="6935" max="6937" width="9.33203125" style="34"/>
    <col min="6938" max="6938" width="29.33203125" style="34" customWidth="1"/>
    <col min="6939" max="7168" width="9.33203125" style="34"/>
    <col min="7169" max="7169" width="10.5" style="34" customWidth="1"/>
    <col min="7170" max="7170" width="14.1640625" style="34" customWidth="1"/>
    <col min="7171" max="7171" width="43.1640625" style="34" customWidth="1"/>
    <col min="7172" max="7172" width="9" style="34" customWidth="1"/>
    <col min="7173" max="7173" width="17.6640625" style="34" customWidth="1"/>
    <col min="7174" max="7174" width="5.5" style="34" customWidth="1"/>
    <col min="7175" max="7175" width="12.5" style="34" bestFit="1" customWidth="1"/>
    <col min="7176" max="7176" width="17" style="34" customWidth="1"/>
    <col min="7177" max="7177" width="5.5" style="34" customWidth="1"/>
    <col min="7178" max="7178" width="12" style="34" customWidth="1"/>
    <col min="7179" max="7185" width="9.33203125" style="34"/>
    <col min="7186" max="7186" width="12.1640625" style="34" customWidth="1"/>
    <col min="7187" max="7189" width="9.33203125" style="34"/>
    <col min="7190" max="7190" width="21.83203125" style="34" customWidth="1"/>
    <col min="7191" max="7193" width="9.33203125" style="34"/>
    <col min="7194" max="7194" width="29.33203125" style="34" customWidth="1"/>
    <col min="7195" max="7424" width="9.33203125" style="34"/>
    <col min="7425" max="7425" width="10.5" style="34" customWidth="1"/>
    <col min="7426" max="7426" width="14.1640625" style="34" customWidth="1"/>
    <col min="7427" max="7427" width="43.1640625" style="34" customWidth="1"/>
    <col min="7428" max="7428" width="9" style="34" customWidth="1"/>
    <col min="7429" max="7429" width="17.6640625" style="34" customWidth="1"/>
    <col min="7430" max="7430" width="5.5" style="34" customWidth="1"/>
    <col min="7431" max="7431" width="12.5" style="34" bestFit="1" customWidth="1"/>
    <col min="7432" max="7432" width="17" style="34" customWidth="1"/>
    <col min="7433" max="7433" width="5.5" style="34" customWidth="1"/>
    <col min="7434" max="7434" width="12" style="34" customWidth="1"/>
    <col min="7435" max="7441" width="9.33203125" style="34"/>
    <col min="7442" max="7442" width="12.1640625" style="34" customWidth="1"/>
    <col min="7443" max="7445" width="9.33203125" style="34"/>
    <col min="7446" max="7446" width="21.83203125" style="34" customWidth="1"/>
    <col min="7447" max="7449" width="9.33203125" style="34"/>
    <col min="7450" max="7450" width="29.33203125" style="34" customWidth="1"/>
    <col min="7451" max="7680" width="9.33203125" style="34"/>
    <col min="7681" max="7681" width="10.5" style="34" customWidth="1"/>
    <col min="7682" max="7682" width="14.1640625" style="34" customWidth="1"/>
    <col min="7683" max="7683" width="43.1640625" style="34" customWidth="1"/>
    <col min="7684" max="7684" width="9" style="34" customWidth="1"/>
    <col min="7685" max="7685" width="17.6640625" style="34" customWidth="1"/>
    <col min="7686" max="7686" width="5.5" style="34" customWidth="1"/>
    <col min="7687" max="7687" width="12.5" style="34" bestFit="1" customWidth="1"/>
    <col min="7688" max="7688" width="17" style="34" customWidth="1"/>
    <col min="7689" max="7689" width="5.5" style="34" customWidth="1"/>
    <col min="7690" max="7690" width="12" style="34" customWidth="1"/>
    <col min="7691" max="7697" width="9.33203125" style="34"/>
    <col min="7698" max="7698" width="12.1640625" style="34" customWidth="1"/>
    <col min="7699" max="7701" width="9.33203125" style="34"/>
    <col min="7702" max="7702" width="21.83203125" style="34" customWidth="1"/>
    <col min="7703" max="7705" width="9.33203125" style="34"/>
    <col min="7706" max="7706" width="29.33203125" style="34" customWidth="1"/>
    <col min="7707" max="7936" width="9.33203125" style="34"/>
    <col min="7937" max="7937" width="10.5" style="34" customWidth="1"/>
    <col min="7938" max="7938" width="14.1640625" style="34" customWidth="1"/>
    <col min="7939" max="7939" width="43.1640625" style="34" customWidth="1"/>
    <col min="7940" max="7940" width="9" style="34" customWidth="1"/>
    <col min="7941" max="7941" width="17.6640625" style="34" customWidth="1"/>
    <col min="7942" max="7942" width="5.5" style="34" customWidth="1"/>
    <col min="7943" max="7943" width="12.5" style="34" bestFit="1" customWidth="1"/>
    <col min="7944" max="7944" width="17" style="34" customWidth="1"/>
    <col min="7945" max="7945" width="5.5" style="34" customWidth="1"/>
    <col min="7946" max="7946" width="12" style="34" customWidth="1"/>
    <col min="7947" max="7953" width="9.33203125" style="34"/>
    <col min="7954" max="7954" width="12.1640625" style="34" customWidth="1"/>
    <col min="7955" max="7957" width="9.33203125" style="34"/>
    <col min="7958" max="7958" width="21.83203125" style="34" customWidth="1"/>
    <col min="7959" max="7961" width="9.33203125" style="34"/>
    <col min="7962" max="7962" width="29.33203125" style="34" customWidth="1"/>
    <col min="7963" max="8192" width="9.33203125" style="34"/>
    <col min="8193" max="8193" width="10.5" style="34" customWidth="1"/>
    <col min="8194" max="8194" width="14.1640625" style="34" customWidth="1"/>
    <col min="8195" max="8195" width="43.1640625" style="34" customWidth="1"/>
    <col min="8196" max="8196" width="9" style="34" customWidth="1"/>
    <col min="8197" max="8197" width="17.6640625" style="34" customWidth="1"/>
    <col min="8198" max="8198" width="5.5" style="34" customWidth="1"/>
    <col min="8199" max="8199" width="12.5" style="34" bestFit="1" customWidth="1"/>
    <col min="8200" max="8200" width="17" style="34" customWidth="1"/>
    <col min="8201" max="8201" width="5.5" style="34" customWidth="1"/>
    <col min="8202" max="8202" width="12" style="34" customWidth="1"/>
    <col min="8203" max="8209" width="9.33203125" style="34"/>
    <col min="8210" max="8210" width="12.1640625" style="34" customWidth="1"/>
    <col min="8211" max="8213" width="9.33203125" style="34"/>
    <col min="8214" max="8214" width="21.83203125" style="34" customWidth="1"/>
    <col min="8215" max="8217" width="9.33203125" style="34"/>
    <col min="8218" max="8218" width="29.33203125" style="34" customWidth="1"/>
    <col min="8219" max="8448" width="9.33203125" style="34"/>
    <col min="8449" max="8449" width="10.5" style="34" customWidth="1"/>
    <col min="8450" max="8450" width="14.1640625" style="34" customWidth="1"/>
    <col min="8451" max="8451" width="43.1640625" style="34" customWidth="1"/>
    <col min="8452" max="8452" width="9" style="34" customWidth="1"/>
    <col min="8453" max="8453" width="17.6640625" style="34" customWidth="1"/>
    <col min="8454" max="8454" width="5.5" style="34" customWidth="1"/>
    <col min="8455" max="8455" width="12.5" style="34" bestFit="1" customWidth="1"/>
    <col min="8456" max="8456" width="17" style="34" customWidth="1"/>
    <col min="8457" max="8457" width="5.5" style="34" customWidth="1"/>
    <col min="8458" max="8458" width="12" style="34" customWidth="1"/>
    <col min="8459" max="8465" width="9.33203125" style="34"/>
    <col min="8466" max="8466" width="12.1640625" style="34" customWidth="1"/>
    <col min="8467" max="8469" width="9.33203125" style="34"/>
    <col min="8470" max="8470" width="21.83203125" style="34" customWidth="1"/>
    <col min="8471" max="8473" width="9.33203125" style="34"/>
    <col min="8474" max="8474" width="29.33203125" style="34" customWidth="1"/>
    <col min="8475" max="8704" width="9.33203125" style="34"/>
    <col min="8705" max="8705" width="10.5" style="34" customWidth="1"/>
    <col min="8706" max="8706" width="14.1640625" style="34" customWidth="1"/>
    <col min="8707" max="8707" width="43.1640625" style="34" customWidth="1"/>
    <col min="8708" max="8708" width="9" style="34" customWidth="1"/>
    <col min="8709" max="8709" width="17.6640625" style="34" customWidth="1"/>
    <col min="8710" max="8710" width="5.5" style="34" customWidth="1"/>
    <col min="8711" max="8711" width="12.5" style="34" bestFit="1" customWidth="1"/>
    <col min="8712" max="8712" width="17" style="34" customWidth="1"/>
    <col min="8713" max="8713" width="5.5" style="34" customWidth="1"/>
    <col min="8714" max="8714" width="12" style="34" customWidth="1"/>
    <col min="8715" max="8721" width="9.33203125" style="34"/>
    <col min="8722" max="8722" width="12.1640625" style="34" customWidth="1"/>
    <col min="8723" max="8725" width="9.33203125" style="34"/>
    <col min="8726" max="8726" width="21.83203125" style="34" customWidth="1"/>
    <col min="8727" max="8729" width="9.33203125" style="34"/>
    <col min="8730" max="8730" width="29.33203125" style="34" customWidth="1"/>
    <col min="8731" max="8960" width="9.33203125" style="34"/>
    <col min="8961" max="8961" width="10.5" style="34" customWidth="1"/>
    <col min="8962" max="8962" width="14.1640625" style="34" customWidth="1"/>
    <col min="8963" max="8963" width="43.1640625" style="34" customWidth="1"/>
    <col min="8964" max="8964" width="9" style="34" customWidth="1"/>
    <col min="8965" max="8965" width="17.6640625" style="34" customWidth="1"/>
    <col min="8966" max="8966" width="5.5" style="34" customWidth="1"/>
    <col min="8967" max="8967" width="12.5" style="34" bestFit="1" customWidth="1"/>
    <col min="8968" max="8968" width="17" style="34" customWidth="1"/>
    <col min="8969" max="8969" width="5.5" style="34" customWidth="1"/>
    <col min="8970" max="8970" width="12" style="34" customWidth="1"/>
    <col min="8971" max="8977" width="9.33203125" style="34"/>
    <col min="8978" max="8978" width="12.1640625" style="34" customWidth="1"/>
    <col min="8979" max="8981" width="9.33203125" style="34"/>
    <col min="8982" max="8982" width="21.83203125" style="34" customWidth="1"/>
    <col min="8983" max="8985" width="9.33203125" style="34"/>
    <col min="8986" max="8986" width="29.33203125" style="34" customWidth="1"/>
    <col min="8987" max="9216" width="9.33203125" style="34"/>
    <col min="9217" max="9217" width="10.5" style="34" customWidth="1"/>
    <col min="9218" max="9218" width="14.1640625" style="34" customWidth="1"/>
    <col min="9219" max="9219" width="43.1640625" style="34" customWidth="1"/>
    <col min="9220" max="9220" width="9" style="34" customWidth="1"/>
    <col min="9221" max="9221" width="17.6640625" style="34" customWidth="1"/>
    <col min="9222" max="9222" width="5.5" style="34" customWidth="1"/>
    <col min="9223" max="9223" width="12.5" style="34" bestFit="1" customWidth="1"/>
    <col min="9224" max="9224" width="17" style="34" customWidth="1"/>
    <col min="9225" max="9225" width="5.5" style="34" customWidth="1"/>
    <col min="9226" max="9226" width="12" style="34" customWidth="1"/>
    <col min="9227" max="9233" width="9.33203125" style="34"/>
    <col min="9234" max="9234" width="12.1640625" style="34" customWidth="1"/>
    <col min="9235" max="9237" width="9.33203125" style="34"/>
    <col min="9238" max="9238" width="21.83203125" style="34" customWidth="1"/>
    <col min="9239" max="9241" width="9.33203125" style="34"/>
    <col min="9242" max="9242" width="29.33203125" style="34" customWidth="1"/>
    <col min="9243" max="9472" width="9.33203125" style="34"/>
    <col min="9473" max="9473" width="10.5" style="34" customWidth="1"/>
    <col min="9474" max="9474" width="14.1640625" style="34" customWidth="1"/>
    <col min="9475" max="9475" width="43.1640625" style="34" customWidth="1"/>
    <col min="9476" max="9476" width="9" style="34" customWidth="1"/>
    <col min="9477" max="9477" width="17.6640625" style="34" customWidth="1"/>
    <col min="9478" max="9478" width="5.5" style="34" customWidth="1"/>
    <col min="9479" max="9479" width="12.5" style="34" bestFit="1" customWidth="1"/>
    <col min="9480" max="9480" width="17" style="34" customWidth="1"/>
    <col min="9481" max="9481" width="5.5" style="34" customWidth="1"/>
    <col min="9482" max="9482" width="12" style="34" customWidth="1"/>
    <col min="9483" max="9489" width="9.33203125" style="34"/>
    <col min="9490" max="9490" width="12.1640625" style="34" customWidth="1"/>
    <col min="9491" max="9493" width="9.33203125" style="34"/>
    <col min="9494" max="9494" width="21.83203125" style="34" customWidth="1"/>
    <col min="9495" max="9497" width="9.33203125" style="34"/>
    <col min="9498" max="9498" width="29.33203125" style="34" customWidth="1"/>
    <col min="9499" max="9728" width="9.33203125" style="34"/>
    <col min="9729" max="9729" width="10.5" style="34" customWidth="1"/>
    <col min="9730" max="9730" width="14.1640625" style="34" customWidth="1"/>
    <col min="9731" max="9731" width="43.1640625" style="34" customWidth="1"/>
    <col min="9732" max="9732" width="9" style="34" customWidth="1"/>
    <col min="9733" max="9733" width="17.6640625" style="34" customWidth="1"/>
    <col min="9734" max="9734" width="5.5" style="34" customWidth="1"/>
    <col min="9735" max="9735" width="12.5" style="34" bestFit="1" customWidth="1"/>
    <col min="9736" max="9736" width="17" style="34" customWidth="1"/>
    <col min="9737" max="9737" width="5.5" style="34" customWidth="1"/>
    <col min="9738" max="9738" width="12" style="34" customWidth="1"/>
    <col min="9739" max="9745" width="9.33203125" style="34"/>
    <col min="9746" max="9746" width="12.1640625" style="34" customWidth="1"/>
    <col min="9747" max="9749" width="9.33203125" style="34"/>
    <col min="9750" max="9750" width="21.83203125" style="34" customWidth="1"/>
    <col min="9751" max="9753" width="9.33203125" style="34"/>
    <col min="9754" max="9754" width="29.33203125" style="34" customWidth="1"/>
    <col min="9755" max="9984" width="9.33203125" style="34"/>
    <col min="9985" max="9985" width="10.5" style="34" customWidth="1"/>
    <col min="9986" max="9986" width="14.1640625" style="34" customWidth="1"/>
    <col min="9987" max="9987" width="43.1640625" style="34" customWidth="1"/>
    <col min="9988" max="9988" width="9" style="34" customWidth="1"/>
    <col min="9989" max="9989" width="17.6640625" style="34" customWidth="1"/>
    <col min="9990" max="9990" width="5.5" style="34" customWidth="1"/>
    <col min="9991" max="9991" width="12.5" style="34" bestFit="1" customWidth="1"/>
    <col min="9992" max="9992" width="17" style="34" customWidth="1"/>
    <col min="9993" max="9993" width="5.5" style="34" customWidth="1"/>
    <col min="9994" max="9994" width="12" style="34" customWidth="1"/>
    <col min="9995" max="10001" width="9.33203125" style="34"/>
    <col min="10002" max="10002" width="12.1640625" style="34" customWidth="1"/>
    <col min="10003" max="10005" width="9.33203125" style="34"/>
    <col min="10006" max="10006" width="21.83203125" style="34" customWidth="1"/>
    <col min="10007" max="10009" width="9.33203125" style="34"/>
    <col min="10010" max="10010" width="29.33203125" style="34" customWidth="1"/>
    <col min="10011" max="10240" width="9.33203125" style="34"/>
    <col min="10241" max="10241" width="10.5" style="34" customWidth="1"/>
    <col min="10242" max="10242" width="14.1640625" style="34" customWidth="1"/>
    <col min="10243" max="10243" width="43.1640625" style="34" customWidth="1"/>
    <col min="10244" max="10244" width="9" style="34" customWidth="1"/>
    <col min="10245" max="10245" width="17.6640625" style="34" customWidth="1"/>
    <col min="10246" max="10246" width="5.5" style="34" customWidth="1"/>
    <col min="10247" max="10247" width="12.5" style="34" bestFit="1" customWidth="1"/>
    <col min="10248" max="10248" width="17" style="34" customWidth="1"/>
    <col min="10249" max="10249" width="5.5" style="34" customWidth="1"/>
    <col min="10250" max="10250" width="12" style="34" customWidth="1"/>
    <col min="10251" max="10257" width="9.33203125" style="34"/>
    <col min="10258" max="10258" width="12.1640625" style="34" customWidth="1"/>
    <col min="10259" max="10261" width="9.33203125" style="34"/>
    <col min="10262" max="10262" width="21.83203125" style="34" customWidth="1"/>
    <col min="10263" max="10265" width="9.33203125" style="34"/>
    <col min="10266" max="10266" width="29.33203125" style="34" customWidth="1"/>
    <col min="10267" max="10496" width="9.33203125" style="34"/>
    <col min="10497" max="10497" width="10.5" style="34" customWidth="1"/>
    <col min="10498" max="10498" width="14.1640625" style="34" customWidth="1"/>
    <col min="10499" max="10499" width="43.1640625" style="34" customWidth="1"/>
    <col min="10500" max="10500" width="9" style="34" customWidth="1"/>
    <col min="10501" max="10501" width="17.6640625" style="34" customWidth="1"/>
    <col min="10502" max="10502" width="5.5" style="34" customWidth="1"/>
    <col min="10503" max="10503" width="12.5" style="34" bestFit="1" customWidth="1"/>
    <col min="10504" max="10504" width="17" style="34" customWidth="1"/>
    <col min="10505" max="10505" width="5.5" style="34" customWidth="1"/>
    <col min="10506" max="10506" width="12" style="34" customWidth="1"/>
    <col min="10507" max="10513" width="9.33203125" style="34"/>
    <col min="10514" max="10514" width="12.1640625" style="34" customWidth="1"/>
    <col min="10515" max="10517" width="9.33203125" style="34"/>
    <col min="10518" max="10518" width="21.83203125" style="34" customWidth="1"/>
    <col min="10519" max="10521" width="9.33203125" style="34"/>
    <col min="10522" max="10522" width="29.33203125" style="34" customWidth="1"/>
    <col min="10523" max="10752" width="9.33203125" style="34"/>
    <col min="10753" max="10753" width="10.5" style="34" customWidth="1"/>
    <col min="10754" max="10754" width="14.1640625" style="34" customWidth="1"/>
    <col min="10755" max="10755" width="43.1640625" style="34" customWidth="1"/>
    <col min="10756" max="10756" width="9" style="34" customWidth="1"/>
    <col min="10757" max="10757" width="17.6640625" style="34" customWidth="1"/>
    <col min="10758" max="10758" width="5.5" style="34" customWidth="1"/>
    <col min="10759" max="10759" width="12.5" style="34" bestFit="1" customWidth="1"/>
    <col min="10760" max="10760" width="17" style="34" customWidth="1"/>
    <col min="10761" max="10761" width="5.5" style="34" customWidth="1"/>
    <col min="10762" max="10762" width="12" style="34" customWidth="1"/>
    <col min="10763" max="10769" width="9.33203125" style="34"/>
    <col min="10770" max="10770" width="12.1640625" style="34" customWidth="1"/>
    <col min="10771" max="10773" width="9.33203125" style="34"/>
    <col min="10774" max="10774" width="21.83203125" style="34" customWidth="1"/>
    <col min="10775" max="10777" width="9.33203125" style="34"/>
    <col min="10778" max="10778" width="29.33203125" style="34" customWidth="1"/>
    <col min="10779" max="11008" width="9.33203125" style="34"/>
    <col min="11009" max="11009" width="10.5" style="34" customWidth="1"/>
    <col min="11010" max="11010" width="14.1640625" style="34" customWidth="1"/>
    <col min="11011" max="11011" width="43.1640625" style="34" customWidth="1"/>
    <col min="11012" max="11012" width="9" style="34" customWidth="1"/>
    <col min="11013" max="11013" width="17.6640625" style="34" customWidth="1"/>
    <col min="11014" max="11014" width="5.5" style="34" customWidth="1"/>
    <col min="11015" max="11015" width="12.5" style="34" bestFit="1" customWidth="1"/>
    <col min="11016" max="11016" width="17" style="34" customWidth="1"/>
    <col min="11017" max="11017" width="5.5" style="34" customWidth="1"/>
    <col min="11018" max="11018" width="12" style="34" customWidth="1"/>
    <col min="11019" max="11025" width="9.33203125" style="34"/>
    <col min="11026" max="11026" width="12.1640625" style="34" customWidth="1"/>
    <col min="11027" max="11029" width="9.33203125" style="34"/>
    <col min="11030" max="11030" width="21.83203125" style="34" customWidth="1"/>
    <col min="11031" max="11033" width="9.33203125" style="34"/>
    <col min="11034" max="11034" width="29.33203125" style="34" customWidth="1"/>
    <col min="11035" max="11264" width="9.33203125" style="34"/>
    <col min="11265" max="11265" width="10.5" style="34" customWidth="1"/>
    <col min="11266" max="11266" width="14.1640625" style="34" customWidth="1"/>
    <col min="11267" max="11267" width="43.1640625" style="34" customWidth="1"/>
    <col min="11268" max="11268" width="9" style="34" customWidth="1"/>
    <col min="11269" max="11269" width="17.6640625" style="34" customWidth="1"/>
    <col min="11270" max="11270" width="5.5" style="34" customWidth="1"/>
    <col min="11271" max="11271" width="12.5" style="34" bestFit="1" customWidth="1"/>
    <col min="11272" max="11272" width="17" style="34" customWidth="1"/>
    <col min="11273" max="11273" width="5.5" style="34" customWidth="1"/>
    <col min="11274" max="11274" width="12" style="34" customWidth="1"/>
    <col min="11275" max="11281" width="9.33203125" style="34"/>
    <col min="11282" max="11282" width="12.1640625" style="34" customWidth="1"/>
    <col min="11283" max="11285" width="9.33203125" style="34"/>
    <col min="11286" max="11286" width="21.83203125" style="34" customWidth="1"/>
    <col min="11287" max="11289" width="9.33203125" style="34"/>
    <col min="11290" max="11290" width="29.33203125" style="34" customWidth="1"/>
    <col min="11291" max="11520" width="9.33203125" style="34"/>
    <col min="11521" max="11521" width="10.5" style="34" customWidth="1"/>
    <col min="11522" max="11522" width="14.1640625" style="34" customWidth="1"/>
    <col min="11523" max="11523" width="43.1640625" style="34" customWidth="1"/>
    <col min="11524" max="11524" width="9" style="34" customWidth="1"/>
    <col min="11525" max="11525" width="17.6640625" style="34" customWidth="1"/>
    <col min="11526" max="11526" width="5.5" style="34" customWidth="1"/>
    <col min="11527" max="11527" width="12.5" style="34" bestFit="1" customWidth="1"/>
    <col min="11528" max="11528" width="17" style="34" customWidth="1"/>
    <col min="11529" max="11529" width="5.5" style="34" customWidth="1"/>
    <col min="11530" max="11530" width="12" style="34" customWidth="1"/>
    <col min="11531" max="11537" width="9.33203125" style="34"/>
    <col min="11538" max="11538" width="12.1640625" style="34" customWidth="1"/>
    <col min="11539" max="11541" width="9.33203125" style="34"/>
    <col min="11542" max="11542" width="21.83203125" style="34" customWidth="1"/>
    <col min="11543" max="11545" width="9.33203125" style="34"/>
    <col min="11546" max="11546" width="29.33203125" style="34" customWidth="1"/>
    <col min="11547" max="11776" width="9.33203125" style="34"/>
    <col min="11777" max="11777" width="10.5" style="34" customWidth="1"/>
    <col min="11778" max="11778" width="14.1640625" style="34" customWidth="1"/>
    <col min="11779" max="11779" width="43.1640625" style="34" customWidth="1"/>
    <col min="11780" max="11780" width="9" style="34" customWidth="1"/>
    <col min="11781" max="11781" width="17.6640625" style="34" customWidth="1"/>
    <col min="11782" max="11782" width="5.5" style="34" customWidth="1"/>
    <col min="11783" max="11783" width="12.5" style="34" bestFit="1" customWidth="1"/>
    <col min="11784" max="11784" width="17" style="34" customWidth="1"/>
    <col min="11785" max="11785" width="5.5" style="34" customWidth="1"/>
    <col min="11786" max="11786" width="12" style="34" customWidth="1"/>
    <col min="11787" max="11793" width="9.33203125" style="34"/>
    <col min="11794" max="11794" width="12.1640625" style="34" customWidth="1"/>
    <col min="11795" max="11797" width="9.33203125" style="34"/>
    <col min="11798" max="11798" width="21.83203125" style="34" customWidth="1"/>
    <col min="11799" max="11801" width="9.33203125" style="34"/>
    <col min="11802" max="11802" width="29.33203125" style="34" customWidth="1"/>
    <col min="11803" max="12032" width="9.33203125" style="34"/>
    <col min="12033" max="12033" width="10.5" style="34" customWidth="1"/>
    <col min="12034" max="12034" width="14.1640625" style="34" customWidth="1"/>
    <col min="12035" max="12035" width="43.1640625" style="34" customWidth="1"/>
    <col min="12036" max="12036" width="9" style="34" customWidth="1"/>
    <col min="12037" max="12037" width="17.6640625" style="34" customWidth="1"/>
    <col min="12038" max="12038" width="5.5" style="34" customWidth="1"/>
    <col min="12039" max="12039" width="12.5" style="34" bestFit="1" customWidth="1"/>
    <col min="12040" max="12040" width="17" style="34" customWidth="1"/>
    <col min="12041" max="12041" width="5.5" style="34" customWidth="1"/>
    <col min="12042" max="12042" width="12" style="34" customWidth="1"/>
    <col min="12043" max="12049" width="9.33203125" style="34"/>
    <col min="12050" max="12050" width="12.1640625" style="34" customWidth="1"/>
    <col min="12051" max="12053" width="9.33203125" style="34"/>
    <col min="12054" max="12054" width="21.83203125" style="34" customWidth="1"/>
    <col min="12055" max="12057" width="9.33203125" style="34"/>
    <col min="12058" max="12058" width="29.33203125" style="34" customWidth="1"/>
    <col min="12059" max="12288" width="9.33203125" style="34"/>
    <col min="12289" max="12289" width="10.5" style="34" customWidth="1"/>
    <col min="12290" max="12290" width="14.1640625" style="34" customWidth="1"/>
    <col min="12291" max="12291" width="43.1640625" style="34" customWidth="1"/>
    <col min="12292" max="12292" width="9" style="34" customWidth="1"/>
    <col min="12293" max="12293" width="17.6640625" style="34" customWidth="1"/>
    <col min="12294" max="12294" width="5.5" style="34" customWidth="1"/>
    <col min="12295" max="12295" width="12.5" style="34" bestFit="1" customWidth="1"/>
    <col min="12296" max="12296" width="17" style="34" customWidth="1"/>
    <col min="12297" max="12297" width="5.5" style="34" customWidth="1"/>
    <col min="12298" max="12298" width="12" style="34" customWidth="1"/>
    <col min="12299" max="12305" width="9.33203125" style="34"/>
    <col min="12306" max="12306" width="12.1640625" style="34" customWidth="1"/>
    <col min="12307" max="12309" width="9.33203125" style="34"/>
    <col min="12310" max="12310" width="21.83203125" style="34" customWidth="1"/>
    <col min="12311" max="12313" width="9.33203125" style="34"/>
    <col min="12314" max="12314" width="29.33203125" style="34" customWidth="1"/>
    <col min="12315" max="12544" width="9.33203125" style="34"/>
    <col min="12545" max="12545" width="10.5" style="34" customWidth="1"/>
    <col min="12546" max="12546" width="14.1640625" style="34" customWidth="1"/>
    <col min="12547" max="12547" width="43.1640625" style="34" customWidth="1"/>
    <col min="12548" max="12548" width="9" style="34" customWidth="1"/>
    <col min="12549" max="12549" width="17.6640625" style="34" customWidth="1"/>
    <col min="12550" max="12550" width="5.5" style="34" customWidth="1"/>
    <col min="12551" max="12551" width="12.5" style="34" bestFit="1" customWidth="1"/>
    <col min="12552" max="12552" width="17" style="34" customWidth="1"/>
    <col min="12553" max="12553" width="5.5" style="34" customWidth="1"/>
    <col min="12554" max="12554" width="12" style="34" customWidth="1"/>
    <col min="12555" max="12561" width="9.33203125" style="34"/>
    <col min="12562" max="12562" width="12.1640625" style="34" customWidth="1"/>
    <col min="12563" max="12565" width="9.33203125" style="34"/>
    <col min="12566" max="12566" width="21.83203125" style="34" customWidth="1"/>
    <col min="12567" max="12569" width="9.33203125" style="34"/>
    <col min="12570" max="12570" width="29.33203125" style="34" customWidth="1"/>
    <col min="12571" max="12800" width="9.33203125" style="34"/>
    <col min="12801" max="12801" width="10.5" style="34" customWidth="1"/>
    <col min="12802" max="12802" width="14.1640625" style="34" customWidth="1"/>
    <col min="12803" max="12803" width="43.1640625" style="34" customWidth="1"/>
    <col min="12804" max="12804" width="9" style="34" customWidth="1"/>
    <col min="12805" max="12805" width="17.6640625" style="34" customWidth="1"/>
    <col min="12806" max="12806" width="5.5" style="34" customWidth="1"/>
    <col min="12807" max="12807" width="12.5" style="34" bestFit="1" customWidth="1"/>
    <col min="12808" max="12808" width="17" style="34" customWidth="1"/>
    <col min="12809" max="12809" width="5.5" style="34" customWidth="1"/>
    <col min="12810" max="12810" width="12" style="34" customWidth="1"/>
    <col min="12811" max="12817" width="9.33203125" style="34"/>
    <col min="12818" max="12818" width="12.1640625" style="34" customWidth="1"/>
    <col min="12819" max="12821" width="9.33203125" style="34"/>
    <col min="12822" max="12822" width="21.83203125" style="34" customWidth="1"/>
    <col min="12823" max="12825" width="9.33203125" style="34"/>
    <col min="12826" max="12826" width="29.33203125" style="34" customWidth="1"/>
    <col min="12827" max="13056" width="9.33203125" style="34"/>
    <col min="13057" max="13057" width="10.5" style="34" customWidth="1"/>
    <col min="13058" max="13058" width="14.1640625" style="34" customWidth="1"/>
    <col min="13059" max="13059" width="43.1640625" style="34" customWidth="1"/>
    <col min="13060" max="13060" width="9" style="34" customWidth="1"/>
    <col min="13061" max="13061" width="17.6640625" style="34" customWidth="1"/>
    <col min="13062" max="13062" width="5.5" style="34" customWidth="1"/>
    <col min="13063" max="13063" width="12.5" style="34" bestFit="1" customWidth="1"/>
    <col min="13064" max="13064" width="17" style="34" customWidth="1"/>
    <col min="13065" max="13065" width="5.5" style="34" customWidth="1"/>
    <col min="13066" max="13066" width="12" style="34" customWidth="1"/>
    <col min="13067" max="13073" width="9.33203125" style="34"/>
    <col min="13074" max="13074" width="12.1640625" style="34" customWidth="1"/>
    <col min="13075" max="13077" width="9.33203125" style="34"/>
    <col min="13078" max="13078" width="21.83203125" style="34" customWidth="1"/>
    <col min="13079" max="13081" width="9.33203125" style="34"/>
    <col min="13082" max="13082" width="29.33203125" style="34" customWidth="1"/>
    <col min="13083" max="13312" width="9.33203125" style="34"/>
    <col min="13313" max="13313" width="10.5" style="34" customWidth="1"/>
    <col min="13314" max="13314" width="14.1640625" style="34" customWidth="1"/>
    <col min="13315" max="13315" width="43.1640625" style="34" customWidth="1"/>
    <col min="13316" max="13316" width="9" style="34" customWidth="1"/>
    <col min="13317" max="13317" width="17.6640625" style="34" customWidth="1"/>
    <col min="13318" max="13318" width="5.5" style="34" customWidth="1"/>
    <col min="13319" max="13319" width="12.5" style="34" bestFit="1" customWidth="1"/>
    <col min="13320" max="13320" width="17" style="34" customWidth="1"/>
    <col min="13321" max="13321" width="5.5" style="34" customWidth="1"/>
    <col min="13322" max="13322" width="12" style="34" customWidth="1"/>
    <col min="13323" max="13329" width="9.33203125" style="34"/>
    <col min="13330" max="13330" width="12.1640625" style="34" customWidth="1"/>
    <col min="13331" max="13333" width="9.33203125" style="34"/>
    <col min="13334" max="13334" width="21.83203125" style="34" customWidth="1"/>
    <col min="13335" max="13337" width="9.33203125" style="34"/>
    <col min="13338" max="13338" width="29.33203125" style="34" customWidth="1"/>
    <col min="13339" max="13568" width="9.33203125" style="34"/>
    <col min="13569" max="13569" width="10.5" style="34" customWidth="1"/>
    <col min="13570" max="13570" width="14.1640625" style="34" customWidth="1"/>
    <col min="13571" max="13571" width="43.1640625" style="34" customWidth="1"/>
    <col min="13572" max="13572" width="9" style="34" customWidth="1"/>
    <col min="13573" max="13573" width="17.6640625" style="34" customWidth="1"/>
    <col min="13574" max="13574" width="5.5" style="34" customWidth="1"/>
    <col min="13575" max="13575" width="12.5" style="34" bestFit="1" customWidth="1"/>
    <col min="13576" max="13576" width="17" style="34" customWidth="1"/>
    <col min="13577" max="13577" width="5.5" style="34" customWidth="1"/>
    <col min="13578" max="13578" width="12" style="34" customWidth="1"/>
    <col min="13579" max="13585" width="9.33203125" style="34"/>
    <col min="13586" max="13586" width="12.1640625" style="34" customWidth="1"/>
    <col min="13587" max="13589" width="9.33203125" style="34"/>
    <col min="13590" max="13590" width="21.83203125" style="34" customWidth="1"/>
    <col min="13591" max="13593" width="9.33203125" style="34"/>
    <col min="13594" max="13594" width="29.33203125" style="34" customWidth="1"/>
    <col min="13595" max="13824" width="9.33203125" style="34"/>
    <col min="13825" max="13825" width="10.5" style="34" customWidth="1"/>
    <col min="13826" max="13826" width="14.1640625" style="34" customWidth="1"/>
    <col min="13827" max="13827" width="43.1640625" style="34" customWidth="1"/>
    <col min="13828" max="13828" width="9" style="34" customWidth="1"/>
    <col min="13829" max="13829" width="17.6640625" style="34" customWidth="1"/>
    <col min="13830" max="13830" width="5.5" style="34" customWidth="1"/>
    <col min="13831" max="13831" width="12.5" style="34" bestFit="1" customWidth="1"/>
    <col min="13832" max="13832" width="17" style="34" customWidth="1"/>
    <col min="13833" max="13833" width="5.5" style="34" customWidth="1"/>
    <col min="13834" max="13834" width="12" style="34" customWidth="1"/>
    <col min="13835" max="13841" width="9.33203125" style="34"/>
    <col min="13842" max="13842" width="12.1640625" style="34" customWidth="1"/>
    <col min="13843" max="13845" width="9.33203125" style="34"/>
    <col min="13846" max="13846" width="21.83203125" style="34" customWidth="1"/>
    <col min="13847" max="13849" width="9.33203125" style="34"/>
    <col min="13850" max="13850" width="29.33203125" style="34" customWidth="1"/>
    <col min="13851" max="14080" width="9.33203125" style="34"/>
    <col min="14081" max="14081" width="10.5" style="34" customWidth="1"/>
    <col min="14082" max="14082" width="14.1640625" style="34" customWidth="1"/>
    <col min="14083" max="14083" width="43.1640625" style="34" customWidth="1"/>
    <col min="14084" max="14084" width="9" style="34" customWidth="1"/>
    <col min="14085" max="14085" width="17.6640625" style="34" customWidth="1"/>
    <col min="14086" max="14086" width="5.5" style="34" customWidth="1"/>
    <col min="14087" max="14087" width="12.5" style="34" bestFit="1" customWidth="1"/>
    <col min="14088" max="14088" width="17" style="34" customWidth="1"/>
    <col min="14089" max="14089" width="5.5" style="34" customWidth="1"/>
    <col min="14090" max="14090" width="12" style="34" customWidth="1"/>
    <col min="14091" max="14097" width="9.33203125" style="34"/>
    <col min="14098" max="14098" width="12.1640625" style="34" customWidth="1"/>
    <col min="14099" max="14101" width="9.33203125" style="34"/>
    <col min="14102" max="14102" width="21.83203125" style="34" customWidth="1"/>
    <col min="14103" max="14105" width="9.33203125" style="34"/>
    <col min="14106" max="14106" width="29.33203125" style="34" customWidth="1"/>
    <col min="14107" max="14336" width="9.33203125" style="34"/>
    <col min="14337" max="14337" width="10.5" style="34" customWidth="1"/>
    <col min="14338" max="14338" width="14.1640625" style="34" customWidth="1"/>
    <col min="14339" max="14339" width="43.1640625" style="34" customWidth="1"/>
    <col min="14340" max="14340" width="9" style="34" customWidth="1"/>
    <col min="14341" max="14341" width="17.6640625" style="34" customWidth="1"/>
    <col min="14342" max="14342" width="5.5" style="34" customWidth="1"/>
    <col min="14343" max="14343" width="12.5" style="34" bestFit="1" customWidth="1"/>
    <col min="14344" max="14344" width="17" style="34" customWidth="1"/>
    <col min="14345" max="14345" width="5.5" style="34" customWidth="1"/>
    <col min="14346" max="14346" width="12" style="34" customWidth="1"/>
    <col min="14347" max="14353" width="9.33203125" style="34"/>
    <col min="14354" max="14354" width="12.1640625" style="34" customWidth="1"/>
    <col min="14355" max="14357" width="9.33203125" style="34"/>
    <col min="14358" max="14358" width="21.83203125" style="34" customWidth="1"/>
    <col min="14359" max="14361" width="9.33203125" style="34"/>
    <col min="14362" max="14362" width="29.33203125" style="34" customWidth="1"/>
    <col min="14363" max="14592" width="9.33203125" style="34"/>
    <col min="14593" max="14593" width="10.5" style="34" customWidth="1"/>
    <col min="14594" max="14594" width="14.1640625" style="34" customWidth="1"/>
    <col min="14595" max="14595" width="43.1640625" style="34" customWidth="1"/>
    <col min="14596" max="14596" width="9" style="34" customWidth="1"/>
    <col min="14597" max="14597" width="17.6640625" style="34" customWidth="1"/>
    <col min="14598" max="14598" width="5.5" style="34" customWidth="1"/>
    <col min="14599" max="14599" width="12.5" style="34" bestFit="1" customWidth="1"/>
    <col min="14600" max="14600" width="17" style="34" customWidth="1"/>
    <col min="14601" max="14601" width="5.5" style="34" customWidth="1"/>
    <col min="14602" max="14602" width="12" style="34" customWidth="1"/>
    <col min="14603" max="14609" width="9.33203125" style="34"/>
    <col min="14610" max="14610" width="12.1640625" style="34" customWidth="1"/>
    <col min="14611" max="14613" width="9.33203125" style="34"/>
    <col min="14614" max="14614" width="21.83203125" style="34" customWidth="1"/>
    <col min="14615" max="14617" width="9.33203125" style="34"/>
    <col min="14618" max="14618" width="29.33203125" style="34" customWidth="1"/>
    <col min="14619" max="14848" width="9.33203125" style="34"/>
    <col min="14849" max="14849" width="10.5" style="34" customWidth="1"/>
    <col min="14850" max="14850" width="14.1640625" style="34" customWidth="1"/>
    <col min="14851" max="14851" width="43.1640625" style="34" customWidth="1"/>
    <col min="14852" max="14852" width="9" style="34" customWidth="1"/>
    <col min="14853" max="14853" width="17.6640625" style="34" customWidth="1"/>
    <col min="14854" max="14854" width="5.5" style="34" customWidth="1"/>
    <col min="14855" max="14855" width="12.5" style="34" bestFit="1" customWidth="1"/>
    <col min="14856" max="14856" width="17" style="34" customWidth="1"/>
    <col min="14857" max="14857" width="5.5" style="34" customWidth="1"/>
    <col min="14858" max="14858" width="12" style="34" customWidth="1"/>
    <col min="14859" max="14865" width="9.33203125" style="34"/>
    <col min="14866" max="14866" width="12.1640625" style="34" customWidth="1"/>
    <col min="14867" max="14869" width="9.33203125" style="34"/>
    <col min="14870" max="14870" width="21.83203125" style="34" customWidth="1"/>
    <col min="14871" max="14873" width="9.33203125" style="34"/>
    <col min="14874" max="14874" width="29.33203125" style="34" customWidth="1"/>
    <col min="14875" max="15104" width="9.33203125" style="34"/>
    <col min="15105" max="15105" width="10.5" style="34" customWidth="1"/>
    <col min="15106" max="15106" width="14.1640625" style="34" customWidth="1"/>
    <col min="15107" max="15107" width="43.1640625" style="34" customWidth="1"/>
    <col min="15108" max="15108" width="9" style="34" customWidth="1"/>
    <col min="15109" max="15109" width="17.6640625" style="34" customWidth="1"/>
    <col min="15110" max="15110" width="5.5" style="34" customWidth="1"/>
    <col min="15111" max="15111" width="12.5" style="34" bestFit="1" customWidth="1"/>
    <col min="15112" max="15112" width="17" style="34" customWidth="1"/>
    <col min="15113" max="15113" width="5.5" style="34" customWidth="1"/>
    <col min="15114" max="15114" width="12" style="34" customWidth="1"/>
    <col min="15115" max="15121" width="9.33203125" style="34"/>
    <col min="15122" max="15122" width="12.1640625" style="34" customWidth="1"/>
    <col min="15123" max="15125" width="9.33203125" style="34"/>
    <col min="15126" max="15126" width="21.83203125" style="34" customWidth="1"/>
    <col min="15127" max="15129" width="9.33203125" style="34"/>
    <col min="15130" max="15130" width="29.33203125" style="34" customWidth="1"/>
    <col min="15131" max="15360" width="9.33203125" style="34"/>
    <col min="15361" max="15361" width="10.5" style="34" customWidth="1"/>
    <col min="15362" max="15362" width="14.1640625" style="34" customWidth="1"/>
    <col min="15363" max="15363" width="43.1640625" style="34" customWidth="1"/>
    <col min="15364" max="15364" width="9" style="34" customWidth="1"/>
    <col min="15365" max="15365" width="17.6640625" style="34" customWidth="1"/>
    <col min="15366" max="15366" width="5.5" style="34" customWidth="1"/>
    <col min="15367" max="15367" width="12.5" style="34" bestFit="1" customWidth="1"/>
    <col min="15368" max="15368" width="17" style="34" customWidth="1"/>
    <col min="15369" max="15369" width="5.5" style="34" customWidth="1"/>
    <col min="15370" max="15370" width="12" style="34" customWidth="1"/>
    <col min="15371" max="15377" width="9.33203125" style="34"/>
    <col min="15378" max="15378" width="12.1640625" style="34" customWidth="1"/>
    <col min="15379" max="15381" width="9.33203125" style="34"/>
    <col min="15382" max="15382" width="21.83203125" style="34" customWidth="1"/>
    <col min="15383" max="15385" width="9.33203125" style="34"/>
    <col min="15386" max="15386" width="29.33203125" style="34" customWidth="1"/>
    <col min="15387" max="15616" width="9.33203125" style="34"/>
    <col min="15617" max="15617" width="10.5" style="34" customWidth="1"/>
    <col min="15618" max="15618" width="14.1640625" style="34" customWidth="1"/>
    <col min="15619" max="15619" width="43.1640625" style="34" customWidth="1"/>
    <col min="15620" max="15620" width="9" style="34" customWidth="1"/>
    <col min="15621" max="15621" width="17.6640625" style="34" customWidth="1"/>
    <col min="15622" max="15622" width="5.5" style="34" customWidth="1"/>
    <col min="15623" max="15623" width="12.5" style="34" bestFit="1" customWidth="1"/>
    <col min="15624" max="15624" width="17" style="34" customWidth="1"/>
    <col min="15625" max="15625" width="5.5" style="34" customWidth="1"/>
    <col min="15626" max="15626" width="12" style="34" customWidth="1"/>
    <col min="15627" max="15633" width="9.33203125" style="34"/>
    <col min="15634" max="15634" width="12.1640625" style="34" customWidth="1"/>
    <col min="15635" max="15637" width="9.33203125" style="34"/>
    <col min="15638" max="15638" width="21.83203125" style="34" customWidth="1"/>
    <col min="15639" max="15641" width="9.33203125" style="34"/>
    <col min="15642" max="15642" width="29.33203125" style="34" customWidth="1"/>
    <col min="15643" max="15872" width="9.33203125" style="34"/>
    <col min="15873" max="15873" width="10.5" style="34" customWidth="1"/>
    <col min="15874" max="15874" width="14.1640625" style="34" customWidth="1"/>
    <col min="15875" max="15875" width="43.1640625" style="34" customWidth="1"/>
    <col min="15876" max="15876" width="9" style="34" customWidth="1"/>
    <col min="15877" max="15877" width="17.6640625" style="34" customWidth="1"/>
    <col min="15878" max="15878" width="5.5" style="34" customWidth="1"/>
    <col min="15879" max="15879" width="12.5" style="34" bestFit="1" customWidth="1"/>
    <col min="15880" max="15880" width="17" style="34" customWidth="1"/>
    <col min="15881" max="15881" width="5.5" style="34" customWidth="1"/>
    <col min="15882" max="15882" width="12" style="34" customWidth="1"/>
    <col min="15883" max="15889" width="9.33203125" style="34"/>
    <col min="15890" max="15890" width="12.1640625" style="34" customWidth="1"/>
    <col min="15891" max="15893" width="9.33203125" style="34"/>
    <col min="15894" max="15894" width="21.83203125" style="34" customWidth="1"/>
    <col min="15895" max="15897" width="9.33203125" style="34"/>
    <col min="15898" max="15898" width="29.33203125" style="34" customWidth="1"/>
    <col min="15899" max="16128" width="9.33203125" style="34"/>
    <col min="16129" max="16129" width="10.5" style="34" customWidth="1"/>
    <col min="16130" max="16130" width="14.1640625" style="34" customWidth="1"/>
    <col min="16131" max="16131" width="43.1640625" style="34" customWidth="1"/>
    <col min="16132" max="16132" width="9" style="34" customWidth="1"/>
    <col min="16133" max="16133" width="17.6640625" style="34" customWidth="1"/>
    <col min="16134" max="16134" width="5.5" style="34" customWidth="1"/>
    <col min="16135" max="16135" width="12.5" style="34" bestFit="1" customWidth="1"/>
    <col min="16136" max="16136" width="17" style="34" customWidth="1"/>
    <col min="16137" max="16137" width="5.5" style="34" customWidth="1"/>
    <col min="16138" max="16138" width="12" style="34" customWidth="1"/>
    <col min="16139" max="16145" width="9.33203125" style="34"/>
    <col min="16146" max="16146" width="12.1640625" style="34" customWidth="1"/>
    <col min="16147" max="16149" width="9.33203125" style="34"/>
    <col min="16150" max="16150" width="21.83203125" style="34" customWidth="1"/>
    <col min="16151" max="16153" width="9.33203125" style="34"/>
    <col min="16154" max="16154" width="29.33203125" style="34" customWidth="1"/>
    <col min="16155" max="16384" width="9.33203125" style="34"/>
  </cols>
  <sheetData>
    <row r="1" spans="1:12" ht="25.5" x14ac:dyDescent="0.35">
      <c r="A1" s="1" t="s">
        <v>0</v>
      </c>
      <c r="D1" s="2"/>
      <c r="E1" s="3"/>
      <c r="G1" s="5" t="s">
        <v>1</v>
      </c>
      <c r="H1" s="6"/>
      <c r="I1" s="6"/>
      <c r="L1" s="35" t="s">
        <v>1</v>
      </c>
    </row>
    <row r="2" spans="1:12" ht="18.75" x14ac:dyDescent="0.3">
      <c r="A2" s="1" t="s">
        <v>2</v>
      </c>
      <c r="D2" s="2"/>
      <c r="E2" s="6"/>
      <c r="G2" s="2"/>
      <c r="H2" s="6"/>
      <c r="I2" s="6"/>
    </row>
    <row r="3" spans="1:12" ht="18.75" x14ac:dyDescent="0.3">
      <c r="A3" s="1" t="s">
        <v>3</v>
      </c>
      <c r="C3" s="36"/>
      <c r="D3" s="2"/>
      <c r="E3" s="6"/>
      <c r="G3" s="2"/>
      <c r="H3" s="6"/>
      <c r="I3" s="6"/>
    </row>
    <row r="4" spans="1:12" ht="25.5" x14ac:dyDescent="0.35">
      <c r="C4" s="7"/>
      <c r="D4" s="2"/>
      <c r="E4" s="6"/>
      <c r="G4" s="2"/>
      <c r="H4" s="6"/>
      <c r="I4" s="6"/>
      <c r="J4" s="8"/>
    </row>
    <row r="5" spans="1:12" ht="16.5" thickBot="1" x14ac:dyDescent="0.3">
      <c r="A5" s="9" t="s">
        <v>4</v>
      </c>
      <c r="C5" s="10"/>
      <c r="D5" s="11" t="s">
        <v>5</v>
      </c>
      <c r="E5" s="12"/>
      <c r="G5" s="11" t="s">
        <v>6</v>
      </c>
      <c r="H5" s="12"/>
      <c r="I5" s="13"/>
      <c r="J5" s="14" t="s">
        <v>7</v>
      </c>
    </row>
    <row r="6" spans="1:12" ht="20.100000000000001" customHeight="1" x14ac:dyDescent="0.35">
      <c r="C6" s="7"/>
      <c r="D6" s="15" t="s">
        <v>8</v>
      </c>
      <c r="E6" s="15" t="s">
        <v>9</v>
      </c>
      <c r="G6" s="15" t="s">
        <v>8</v>
      </c>
      <c r="H6" s="15" t="s">
        <v>9</v>
      </c>
      <c r="I6" s="16"/>
    </row>
    <row r="7" spans="1:12" ht="20.100000000000001" customHeight="1" x14ac:dyDescent="0.35">
      <c r="C7" s="7"/>
      <c r="D7" s="18">
        <v>94495</v>
      </c>
      <c r="E7" s="17">
        <f>D7/J7</f>
        <v>0.68020673620258998</v>
      </c>
      <c r="G7" s="18">
        <v>44426</v>
      </c>
      <c r="H7" s="17">
        <f>G7/J7</f>
        <v>0.31979326379741002</v>
      </c>
      <c r="J7" s="18">
        <f>SUM(D7,G7)</f>
        <v>138921</v>
      </c>
    </row>
    <row r="8" spans="1:12" ht="15.75" x14ac:dyDescent="0.25">
      <c r="A8" s="19" t="s">
        <v>10</v>
      </c>
      <c r="C8" s="6"/>
      <c r="D8" s="2"/>
      <c r="G8" s="2"/>
      <c r="H8" s="6"/>
    </row>
    <row r="9" spans="1:12" x14ac:dyDescent="0.2">
      <c r="C9" s="6"/>
      <c r="D9" s="20"/>
      <c r="E9" s="21"/>
      <c r="G9" s="22"/>
      <c r="H9" s="16"/>
      <c r="I9" s="21"/>
      <c r="J9" s="16"/>
    </row>
    <row r="10" spans="1:12" ht="13.5" thickBot="1" x14ac:dyDescent="0.25">
      <c r="A10" s="16" t="s">
        <v>11</v>
      </c>
      <c r="C10" s="6"/>
      <c r="D10" s="11" t="s">
        <v>5</v>
      </c>
      <c r="E10" s="12"/>
      <c r="G10" s="11" t="s">
        <v>6</v>
      </c>
      <c r="H10" s="12"/>
      <c r="I10" s="13"/>
      <c r="J10" s="14" t="s">
        <v>7</v>
      </c>
    </row>
    <row r="11" spans="1:12" x14ac:dyDescent="0.2">
      <c r="A11" s="8" t="s">
        <v>12</v>
      </c>
      <c r="C11" s="10" t="s">
        <v>13</v>
      </c>
      <c r="D11" s="15" t="s">
        <v>8</v>
      </c>
      <c r="E11" s="15" t="s">
        <v>9</v>
      </c>
      <c r="G11" s="15" t="s">
        <v>8</v>
      </c>
      <c r="H11" s="15" t="s">
        <v>9</v>
      </c>
      <c r="I11" s="21"/>
      <c r="J11" s="23"/>
    </row>
    <row r="12" spans="1:12" x14ac:dyDescent="0.2">
      <c r="A12" s="24" t="s">
        <v>14</v>
      </c>
      <c r="B12" s="4"/>
      <c r="C12" s="4" t="s">
        <v>15</v>
      </c>
      <c r="D12" s="18">
        <v>357</v>
      </c>
      <c r="E12" s="17">
        <f>D12/J12</f>
        <v>0.2982456140350877</v>
      </c>
      <c r="G12" s="18">
        <v>840</v>
      </c>
      <c r="H12" s="17">
        <f>G12/J12</f>
        <v>0.70175438596491224</v>
      </c>
      <c r="J12" s="18">
        <f>D12+G12</f>
        <v>1197</v>
      </c>
    </row>
    <row r="13" spans="1:12" x14ac:dyDescent="0.2">
      <c r="A13" s="24" t="s">
        <v>16</v>
      </c>
      <c r="B13" s="4"/>
      <c r="C13" s="4" t="s">
        <v>17</v>
      </c>
      <c r="D13" s="18">
        <v>1573</v>
      </c>
      <c r="E13" s="17">
        <f t="shared" ref="E13:E23" si="0">D13/J13</f>
        <v>0.72790374826469229</v>
      </c>
      <c r="G13" s="18">
        <v>588</v>
      </c>
      <c r="H13" s="17">
        <f t="shared" ref="H13:H23" si="1">G13/J13</f>
        <v>0.27209625173530771</v>
      </c>
      <c r="J13" s="18">
        <f t="shared" ref="J13:J23" si="2">D13+G13</f>
        <v>2161</v>
      </c>
    </row>
    <row r="14" spans="1:12" x14ac:dyDescent="0.2">
      <c r="A14" s="15">
        <v>129</v>
      </c>
      <c r="B14" s="4"/>
      <c r="C14" s="4" t="s">
        <v>18</v>
      </c>
      <c r="D14" s="18">
        <v>719</v>
      </c>
      <c r="E14" s="17">
        <f t="shared" si="0"/>
        <v>0.423938679245283</v>
      </c>
      <c r="G14" s="18">
        <v>977</v>
      </c>
      <c r="H14" s="17">
        <f t="shared" si="1"/>
        <v>0.57606132075471694</v>
      </c>
      <c r="J14" s="18">
        <f t="shared" si="2"/>
        <v>1696</v>
      </c>
    </row>
    <row r="15" spans="1:12" x14ac:dyDescent="0.2">
      <c r="A15" s="24" t="s">
        <v>19</v>
      </c>
      <c r="B15" s="4"/>
      <c r="C15" s="4" t="s">
        <v>20</v>
      </c>
      <c r="D15" s="18">
        <v>5094</v>
      </c>
      <c r="E15" s="17">
        <f t="shared" si="0"/>
        <v>0.84533687354795883</v>
      </c>
      <c r="G15" s="18">
        <v>932</v>
      </c>
      <c r="H15" s="17">
        <f t="shared" si="1"/>
        <v>0.15466312645204117</v>
      </c>
      <c r="J15" s="18">
        <f t="shared" si="2"/>
        <v>6026</v>
      </c>
    </row>
    <row r="16" spans="1:12" x14ac:dyDescent="0.2">
      <c r="A16" s="24" t="s">
        <v>21</v>
      </c>
      <c r="B16" s="4"/>
      <c r="C16" s="4" t="s">
        <v>22</v>
      </c>
      <c r="D16" s="18">
        <v>1345</v>
      </c>
      <c r="E16" s="17">
        <f t="shared" si="0"/>
        <v>0.47159887798036465</v>
      </c>
      <c r="G16" s="18">
        <v>1507</v>
      </c>
      <c r="H16" s="17">
        <f t="shared" si="1"/>
        <v>0.52840112201963529</v>
      </c>
      <c r="J16" s="18">
        <f t="shared" si="2"/>
        <v>2852</v>
      </c>
    </row>
    <row r="17" spans="1:10" x14ac:dyDescent="0.2">
      <c r="A17" s="24" t="s">
        <v>23</v>
      </c>
      <c r="B17" s="4"/>
      <c r="C17" s="4" t="s">
        <v>24</v>
      </c>
      <c r="D17" s="18">
        <v>3686</v>
      </c>
      <c r="E17" s="17">
        <f t="shared" si="0"/>
        <v>0.69220657276995301</v>
      </c>
      <c r="G17" s="34">
        <v>1639</v>
      </c>
      <c r="H17" s="17">
        <f t="shared" si="1"/>
        <v>0.30779342723004693</v>
      </c>
      <c r="J17" s="18">
        <f t="shared" si="2"/>
        <v>5325</v>
      </c>
    </row>
    <row r="18" spans="1:10" x14ac:dyDescent="0.2">
      <c r="A18" s="24" t="s">
        <v>25</v>
      </c>
      <c r="B18" s="4"/>
      <c r="C18" s="4" t="s">
        <v>225</v>
      </c>
      <c r="D18" s="18">
        <v>1772</v>
      </c>
      <c r="E18" s="17">
        <f t="shared" si="0"/>
        <v>0.68232576049287641</v>
      </c>
      <c r="G18" s="18">
        <v>825</v>
      </c>
      <c r="H18" s="17">
        <f t="shared" si="1"/>
        <v>0.31767423950712359</v>
      </c>
      <c r="J18" s="18">
        <f t="shared" si="2"/>
        <v>2597</v>
      </c>
    </row>
    <row r="19" spans="1:10" x14ac:dyDescent="0.2">
      <c r="A19" s="24" t="s">
        <v>26</v>
      </c>
      <c r="B19" s="4"/>
      <c r="C19" s="4" t="s">
        <v>226</v>
      </c>
      <c r="D19" s="18">
        <v>1896</v>
      </c>
      <c r="E19" s="17">
        <f t="shared" si="0"/>
        <v>0.69705882352941173</v>
      </c>
      <c r="G19" s="18">
        <v>824</v>
      </c>
      <c r="H19" s="17">
        <f t="shared" si="1"/>
        <v>0.30294117647058821</v>
      </c>
      <c r="J19" s="18">
        <f t="shared" si="2"/>
        <v>2720</v>
      </c>
    </row>
    <row r="20" spans="1:10" x14ac:dyDescent="0.2">
      <c r="A20" s="24" t="s">
        <v>27</v>
      </c>
      <c r="B20" s="4"/>
      <c r="C20" s="4" t="s">
        <v>227</v>
      </c>
      <c r="D20" s="18">
        <v>9783</v>
      </c>
      <c r="E20" s="17">
        <f t="shared" si="0"/>
        <v>0.85583063598985221</v>
      </c>
      <c r="G20" s="18">
        <v>1648</v>
      </c>
      <c r="H20" s="17">
        <f t="shared" si="1"/>
        <v>0.14416936401014785</v>
      </c>
      <c r="J20" s="18">
        <f t="shared" si="2"/>
        <v>11431</v>
      </c>
    </row>
    <row r="21" spans="1:10" x14ac:dyDescent="0.2">
      <c r="A21" s="15">
        <v>127</v>
      </c>
      <c r="B21" s="4"/>
      <c r="C21" s="4" t="s">
        <v>228</v>
      </c>
      <c r="D21" s="18">
        <v>576</v>
      </c>
      <c r="E21" s="17">
        <f t="shared" si="0"/>
        <v>0.58240647118301314</v>
      </c>
      <c r="G21" s="18">
        <v>413</v>
      </c>
      <c r="H21" s="17">
        <f t="shared" si="1"/>
        <v>0.41759352881698686</v>
      </c>
      <c r="J21" s="18">
        <f t="shared" si="2"/>
        <v>989</v>
      </c>
    </row>
    <row r="22" spans="1:10" x14ac:dyDescent="0.2">
      <c r="A22" s="24" t="s">
        <v>28</v>
      </c>
      <c r="B22" s="4"/>
      <c r="C22" s="4" t="s">
        <v>229</v>
      </c>
      <c r="D22" s="18">
        <v>8262</v>
      </c>
      <c r="E22" s="17">
        <f t="shared" si="0"/>
        <v>0.93461538461538463</v>
      </c>
      <c r="G22" s="18">
        <v>578</v>
      </c>
      <c r="H22" s="17">
        <f t="shared" si="1"/>
        <v>6.5384615384615388E-2</v>
      </c>
      <c r="J22" s="18">
        <f t="shared" si="2"/>
        <v>8840</v>
      </c>
    </row>
    <row r="23" spans="1:10" x14ac:dyDescent="0.2">
      <c r="A23" s="24" t="s">
        <v>29</v>
      </c>
      <c r="B23" s="4"/>
      <c r="C23" s="4" t="s">
        <v>30</v>
      </c>
      <c r="D23" s="18">
        <v>1955</v>
      </c>
      <c r="E23" s="17">
        <f t="shared" si="0"/>
        <v>0.75221238938053092</v>
      </c>
      <c r="G23" s="18">
        <v>644</v>
      </c>
      <c r="H23" s="17">
        <f t="shared" si="1"/>
        <v>0.24778761061946902</v>
      </c>
      <c r="J23" s="18">
        <f t="shared" si="2"/>
        <v>2599</v>
      </c>
    </row>
    <row r="24" spans="1:10" x14ac:dyDescent="0.2">
      <c r="A24" s="4"/>
      <c r="B24" s="4"/>
      <c r="C24" s="6"/>
      <c r="E24" s="17"/>
      <c r="H24" s="17"/>
      <c r="I24" s="6"/>
    </row>
    <row r="25" spans="1:10" s="36" customFormat="1" x14ac:dyDescent="0.2">
      <c r="A25" s="6"/>
      <c r="B25" s="6"/>
      <c r="C25" s="16" t="s">
        <v>31</v>
      </c>
      <c r="D25" s="32">
        <f>SUM(D12:D24)</f>
        <v>37018</v>
      </c>
      <c r="E25" s="30">
        <f>D25/J25</f>
        <v>0.76431358784299963</v>
      </c>
      <c r="F25" s="6"/>
      <c r="G25" s="32">
        <f>SUM(G12:G24)</f>
        <v>11415</v>
      </c>
      <c r="H25" s="30">
        <f>G25/J25</f>
        <v>0.2356864121570004</v>
      </c>
      <c r="I25" s="6"/>
      <c r="J25" s="32">
        <f>SUM(J12:J24)</f>
        <v>48433</v>
      </c>
    </row>
    <row r="26" spans="1:10" x14ac:dyDescent="0.2">
      <c r="C26" s="6"/>
      <c r="D26" s="2"/>
      <c r="G26" s="2"/>
      <c r="H26" s="6"/>
    </row>
    <row r="27" spans="1:10" ht="15.75" x14ac:dyDescent="0.25">
      <c r="A27" s="19" t="s">
        <v>32</v>
      </c>
      <c r="C27" s="6"/>
      <c r="D27" s="2"/>
      <c r="E27" s="6"/>
      <c r="G27" s="2"/>
      <c r="H27" s="6"/>
      <c r="I27" s="6"/>
    </row>
    <row r="28" spans="1:10" x14ac:dyDescent="0.2">
      <c r="C28" s="6"/>
      <c r="D28" s="22"/>
      <c r="E28" s="16"/>
      <c r="G28" s="22"/>
      <c r="H28" s="16"/>
      <c r="I28" s="16"/>
      <c r="J28" s="16"/>
    </row>
    <row r="29" spans="1:10" ht="13.5" thickBot="1" x14ac:dyDescent="0.25">
      <c r="A29" s="16" t="s">
        <v>11</v>
      </c>
      <c r="C29" s="6"/>
      <c r="D29" s="11" t="s">
        <v>5</v>
      </c>
      <c r="E29" s="12"/>
      <c r="G29" s="11" t="s">
        <v>6</v>
      </c>
      <c r="H29" s="12"/>
      <c r="I29" s="13"/>
      <c r="J29" s="14" t="s">
        <v>7</v>
      </c>
    </row>
    <row r="30" spans="1:10" x14ac:dyDescent="0.2">
      <c r="A30" s="8" t="s">
        <v>12</v>
      </c>
      <c r="C30" s="10" t="s">
        <v>13</v>
      </c>
      <c r="D30" s="15" t="s">
        <v>8</v>
      </c>
      <c r="E30" s="15" t="s">
        <v>9</v>
      </c>
      <c r="G30" s="15" t="s">
        <v>8</v>
      </c>
      <c r="H30" s="15" t="s">
        <v>9</v>
      </c>
      <c r="I30" s="16"/>
      <c r="J30" s="23"/>
    </row>
    <row r="31" spans="1:10" x14ac:dyDescent="0.2">
      <c r="A31" s="24">
        <v>400</v>
      </c>
      <c r="C31" s="4" t="s">
        <v>33</v>
      </c>
      <c r="D31" s="18">
        <v>81</v>
      </c>
      <c r="E31" s="25">
        <f>D31/J31</f>
        <v>0.79411764705882348</v>
      </c>
      <c r="G31" s="18">
        <v>21</v>
      </c>
      <c r="H31" s="25">
        <f>G31/J31</f>
        <v>0.20588235294117646</v>
      </c>
      <c r="I31" s="16"/>
      <c r="J31" s="26">
        <f>D31+G31</f>
        <v>102</v>
      </c>
    </row>
    <row r="32" spans="1:10" x14ac:dyDescent="0.2">
      <c r="A32" s="24" t="s">
        <v>34</v>
      </c>
      <c r="B32" s="4"/>
      <c r="C32" s="4" t="s">
        <v>35</v>
      </c>
      <c r="D32" s="18">
        <v>597</v>
      </c>
      <c r="E32" s="25">
        <f t="shared" ref="E32:E38" si="3">D32/J32</f>
        <v>0.944620253164557</v>
      </c>
      <c r="G32" s="18">
        <v>35</v>
      </c>
      <c r="H32" s="25">
        <f t="shared" ref="H32:H38" si="4">G32/J32</f>
        <v>5.5379746835443035E-2</v>
      </c>
      <c r="J32" s="26">
        <f t="shared" ref="J32:J38" si="5">D32+G32</f>
        <v>632</v>
      </c>
    </row>
    <row r="33" spans="1:23" x14ac:dyDescent="0.2">
      <c r="A33" s="24" t="s">
        <v>36</v>
      </c>
      <c r="B33" s="4"/>
      <c r="C33" s="4" t="s">
        <v>37</v>
      </c>
      <c r="D33" s="18">
        <v>1389</v>
      </c>
      <c r="E33" s="25">
        <f t="shared" si="3"/>
        <v>0.69658976930792382</v>
      </c>
      <c r="G33" s="18">
        <v>605</v>
      </c>
      <c r="H33" s="25">
        <f t="shared" si="4"/>
        <v>0.30341023069207623</v>
      </c>
      <c r="J33" s="26">
        <f t="shared" si="5"/>
        <v>1994</v>
      </c>
    </row>
    <row r="34" spans="1:23" x14ac:dyDescent="0.2">
      <c r="A34" s="24" t="s">
        <v>38</v>
      </c>
      <c r="B34" s="4"/>
      <c r="C34" s="4" t="s">
        <v>39</v>
      </c>
      <c r="D34" s="18">
        <v>616</v>
      </c>
      <c r="E34" s="25">
        <f t="shared" si="3"/>
        <v>0.70886075949367089</v>
      </c>
      <c r="G34" s="18">
        <v>253</v>
      </c>
      <c r="H34" s="25">
        <f t="shared" si="4"/>
        <v>0.29113924050632911</v>
      </c>
      <c r="J34" s="26">
        <f t="shared" si="5"/>
        <v>869</v>
      </c>
      <c r="S34" s="37"/>
      <c r="W34" s="37"/>
    </row>
    <row r="35" spans="1:23" x14ac:dyDescent="0.2">
      <c r="A35" s="24" t="s">
        <v>40</v>
      </c>
      <c r="B35" s="4"/>
      <c r="C35" s="4" t="s">
        <v>41</v>
      </c>
      <c r="D35" s="18">
        <v>250</v>
      </c>
      <c r="E35" s="25">
        <f t="shared" si="3"/>
        <v>0.81699346405228757</v>
      </c>
      <c r="G35" s="18">
        <v>56</v>
      </c>
      <c r="H35" s="25">
        <f t="shared" si="4"/>
        <v>0.18300653594771241</v>
      </c>
      <c r="J35" s="26">
        <f t="shared" si="5"/>
        <v>306</v>
      </c>
    </row>
    <row r="36" spans="1:23" x14ac:dyDescent="0.2">
      <c r="A36" s="24" t="s">
        <v>42</v>
      </c>
      <c r="B36" s="4"/>
      <c r="C36" s="4" t="s">
        <v>43</v>
      </c>
      <c r="D36" s="18">
        <v>1296</v>
      </c>
      <c r="E36" s="25">
        <f t="shared" si="3"/>
        <v>0.91719745222929938</v>
      </c>
      <c r="G36" s="18">
        <v>117</v>
      </c>
      <c r="H36" s="25">
        <f t="shared" si="4"/>
        <v>8.2802547770700632E-2</v>
      </c>
      <c r="J36" s="26">
        <f t="shared" si="5"/>
        <v>1413</v>
      </c>
    </row>
    <row r="37" spans="1:23" x14ac:dyDescent="0.2">
      <c r="A37" s="24" t="s">
        <v>44</v>
      </c>
      <c r="B37" s="4"/>
      <c r="C37" s="4" t="s">
        <v>45</v>
      </c>
      <c r="D37" s="18">
        <v>1315</v>
      </c>
      <c r="E37" s="25">
        <f t="shared" si="3"/>
        <v>0.77216676453317679</v>
      </c>
      <c r="G37" s="18">
        <v>388</v>
      </c>
      <c r="H37" s="25">
        <f t="shared" si="4"/>
        <v>0.22783323546682324</v>
      </c>
      <c r="J37" s="26">
        <f t="shared" si="5"/>
        <v>1703</v>
      </c>
      <c r="S37" s="37"/>
      <c r="W37" s="37"/>
    </row>
    <row r="38" spans="1:23" x14ac:dyDescent="0.2">
      <c r="A38" s="24" t="s">
        <v>46</v>
      </c>
      <c r="B38" s="4"/>
      <c r="C38" s="4" t="s">
        <v>47</v>
      </c>
      <c r="D38" s="18">
        <v>434</v>
      </c>
      <c r="E38" s="25">
        <f t="shared" si="3"/>
        <v>0.78198198198198199</v>
      </c>
      <c r="G38" s="18">
        <v>121</v>
      </c>
      <c r="H38" s="25">
        <f t="shared" si="4"/>
        <v>0.21801801801801801</v>
      </c>
      <c r="J38" s="26">
        <f t="shared" si="5"/>
        <v>555</v>
      </c>
      <c r="S38" s="37"/>
      <c r="W38" s="37"/>
    </row>
    <row r="39" spans="1:23" x14ac:dyDescent="0.2">
      <c r="A39" s="24"/>
      <c r="B39" s="4"/>
      <c r="C39" s="4"/>
      <c r="D39" s="18"/>
      <c r="E39" s="17"/>
      <c r="G39" s="18"/>
      <c r="H39" s="17"/>
      <c r="J39" s="18"/>
    </row>
    <row r="40" spans="1:23" x14ac:dyDescent="0.2">
      <c r="A40" s="6" t="s">
        <v>48</v>
      </c>
      <c r="D40" s="18"/>
      <c r="S40" s="37"/>
      <c r="U40" s="37"/>
      <c r="W40" s="37"/>
    </row>
    <row r="41" spans="1:23" x14ac:dyDescent="0.2">
      <c r="A41" s="6" t="s">
        <v>232</v>
      </c>
      <c r="D41" s="22"/>
      <c r="E41" s="22"/>
      <c r="G41" s="27"/>
      <c r="I41" s="22"/>
      <c r="W41" s="37"/>
    </row>
    <row r="42" spans="1:23" x14ac:dyDescent="0.2">
      <c r="D42" s="22"/>
      <c r="E42" s="22"/>
      <c r="G42" s="27"/>
      <c r="I42" s="22"/>
    </row>
    <row r="43" spans="1:23" ht="15.75" x14ac:dyDescent="0.25">
      <c r="A43" s="19" t="s">
        <v>49</v>
      </c>
      <c r="D43" s="22"/>
      <c r="E43" s="22"/>
      <c r="G43" s="27"/>
      <c r="I43" s="22"/>
      <c r="W43" s="37"/>
    </row>
    <row r="44" spans="1:23" ht="15.75" x14ac:dyDescent="0.25">
      <c r="A44" s="28"/>
      <c r="D44" s="22"/>
      <c r="E44" s="22"/>
      <c r="G44" s="27"/>
      <c r="I44" s="22"/>
      <c r="J44" s="16"/>
    </row>
    <row r="45" spans="1:23" ht="13.5" thickBot="1" x14ac:dyDescent="0.25">
      <c r="A45" s="16" t="s">
        <v>11</v>
      </c>
      <c r="C45" s="6"/>
      <c r="D45" s="11" t="s">
        <v>5</v>
      </c>
      <c r="E45" s="12"/>
      <c r="G45" s="11" t="s">
        <v>6</v>
      </c>
      <c r="H45" s="12"/>
      <c r="I45" s="13"/>
      <c r="J45" s="14" t="s">
        <v>7</v>
      </c>
    </row>
    <row r="46" spans="1:23" x14ac:dyDescent="0.2">
      <c r="A46" s="8" t="s">
        <v>12</v>
      </c>
      <c r="C46" s="10" t="s">
        <v>13</v>
      </c>
      <c r="D46" s="15" t="s">
        <v>8</v>
      </c>
      <c r="E46" s="15" t="s">
        <v>9</v>
      </c>
      <c r="G46" s="15" t="s">
        <v>8</v>
      </c>
      <c r="H46" s="15" t="s">
        <v>9</v>
      </c>
      <c r="I46" s="16"/>
      <c r="J46" s="23"/>
    </row>
    <row r="47" spans="1:23" x14ac:dyDescent="0.2">
      <c r="A47" s="24" t="s">
        <v>50</v>
      </c>
      <c r="C47" s="4" t="s">
        <v>51</v>
      </c>
      <c r="D47" s="18">
        <v>3139</v>
      </c>
      <c r="E47" s="17">
        <f>D47/J47</f>
        <v>0.71259931895573214</v>
      </c>
      <c r="G47" s="18">
        <v>1266</v>
      </c>
      <c r="H47" s="17">
        <f>G47/J47</f>
        <v>0.28740068104426786</v>
      </c>
      <c r="J47" s="18">
        <f>D47+G47</f>
        <v>4405</v>
      </c>
    </row>
    <row r="48" spans="1:23" x14ac:dyDescent="0.2">
      <c r="A48" s="24" t="s">
        <v>52</v>
      </c>
      <c r="B48" s="4"/>
      <c r="C48" s="4" t="s">
        <v>53</v>
      </c>
      <c r="D48" s="18">
        <v>936</v>
      </c>
      <c r="E48" s="17">
        <f t="shared" ref="E48:E76" si="6">D48/J48</f>
        <v>0.85168334849863514</v>
      </c>
      <c r="G48" s="18">
        <v>163</v>
      </c>
      <c r="H48" s="17">
        <f t="shared" ref="H48:H76" si="7">G48/J48</f>
        <v>0.14831665150136489</v>
      </c>
      <c r="J48" s="18">
        <f t="shared" ref="J48:J76" si="8">D48+G48</f>
        <v>1099</v>
      </c>
    </row>
    <row r="49" spans="1:23" x14ac:dyDescent="0.2">
      <c r="A49" s="15">
        <v>150</v>
      </c>
      <c r="B49" s="4"/>
      <c r="C49" s="4" t="s">
        <v>54</v>
      </c>
      <c r="D49" s="18">
        <v>159</v>
      </c>
      <c r="E49" s="17">
        <f t="shared" si="6"/>
        <v>0.62109375</v>
      </c>
      <c r="G49" s="18">
        <v>97</v>
      </c>
      <c r="H49" s="17">
        <f t="shared" si="7"/>
        <v>0.37890625</v>
      </c>
      <c r="J49" s="18">
        <f t="shared" si="8"/>
        <v>256</v>
      </c>
    </row>
    <row r="50" spans="1:23" x14ac:dyDescent="0.2">
      <c r="A50" s="24" t="s">
        <v>55</v>
      </c>
      <c r="B50" s="4"/>
      <c r="C50" s="4" t="s">
        <v>230</v>
      </c>
      <c r="D50" s="18">
        <v>879</v>
      </c>
      <c r="E50" s="17">
        <f t="shared" si="6"/>
        <v>0.78202846975088969</v>
      </c>
      <c r="G50" s="18">
        <v>245</v>
      </c>
      <c r="H50" s="17">
        <f t="shared" si="7"/>
        <v>0.21797153024911031</v>
      </c>
      <c r="J50" s="18">
        <f t="shared" si="8"/>
        <v>1124</v>
      </c>
    </row>
    <row r="51" spans="1:23" x14ac:dyDescent="0.2">
      <c r="A51" s="24" t="s">
        <v>56</v>
      </c>
      <c r="B51" s="4"/>
      <c r="C51" s="4" t="s">
        <v>57</v>
      </c>
      <c r="D51" s="18">
        <v>177</v>
      </c>
      <c r="E51" s="17">
        <f t="shared" si="6"/>
        <v>0.80090497737556565</v>
      </c>
      <c r="G51" s="18">
        <v>44</v>
      </c>
      <c r="H51" s="17">
        <f t="shared" si="7"/>
        <v>0.19909502262443438</v>
      </c>
      <c r="J51" s="18">
        <f t="shared" si="8"/>
        <v>221</v>
      </c>
    </row>
    <row r="52" spans="1:23" x14ac:dyDescent="0.2">
      <c r="A52" s="24" t="s">
        <v>58</v>
      </c>
      <c r="B52" s="4"/>
      <c r="C52" s="4" t="s">
        <v>59</v>
      </c>
      <c r="D52" s="18">
        <v>214</v>
      </c>
      <c r="E52" s="17">
        <f t="shared" si="6"/>
        <v>0.74564459930313587</v>
      </c>
      <c r="G52" s="18">
        <v>73</v>
      </c>
      <c r="H52" s="17">
        <f t="shared" si="7"/>
        <v>0.25435540069686413</v>
      </c>
      <c r="J52" s="18">
        <f t="shared" si="8"/>
        <v>287</v>
      </c>
    </row>
    <row r="53" spans="1:23" x14ac:dyDescent="0.2">
      <c r="A53" s="24" t="s">
        <v>60</v>
      </c>
      <c r="B53" s="4"/>
      <c r="C53" s="4" t="s">
        <v>61</v>
      </c>
      <c r="D53" s="18">
        <v>27</v>
      </c>
      <c r="E53" s="17">
        <f t="shared" si="6"/>
        <v>0.81818181818181823</v>
      </c>
      <c r="G53" s="18">
        <v>6</v>
      </c>
      <c r="H53" s="17">
        <f t="shared" si="7"/>
        <v>0.18181818181818182</v>
      </c>
      <c r="J53" s="18">
        <f t="shared" si="8"/>
        <v>33</v>
      </c>
      <c r="S53" s="37"/>
      <c r="W53" s="37"/>
    </row>
    <row r="54" spans="1:23" x14ac:dyDescent="0.2">
      <c r="A54" s="24" t="s">
        <v>62</v>
      </c>
      <c r="B54" s="4"/>
      <c r="C54" s="4" t="s">
        <v>63</v>
      </c>
      <c r="D54" s="18">
        <v>689</v>
      </c>
      <c r="E54" s="17">
        <f t="shared" si="6"/>
        <v>0.76132596685082876</v>
      </c>
      <c r="G54" s="18">
        <v>216</v>
      </c>
      <c r="H54" s="17">
        <f t="shared" si="7"/>
        <v>0.23867403314917127</v>
      </c>
      <c r="J54" s="18">
        <f t="shared" si="8"/>
        <v>905</v>
      </c>
    </row>
    <row r="55" spans="1:23" x14ac:dyDescent="0.2">
      <c r="A55" s="24" t="s">
        <v>64</v>
      </c>
      <c r="B55" s="4"/>
      <c r="C55" s="4" t="s">
        <v>65</v>
      </c>
      <c r="D55" s="18">
        <v>426</v>
      </c>
      <c r="E55" s="17">
        <f t="shared" si="6"/>
        <v>0.93626373626373627</v>
      </c>
      <c r="G55" s="18">
        <v>29</v>
      </c>
      <c r="H55" s="17">
        <f t="shared" si="7"/>
        <v>6.3736263736263732E-2</v>
      </c>
      <c r="J55" s="18">
        <f t="shared" si="8"/>
        <v>455</v>
      </c>
    </row>
    <row r="56" spans="1:23" x14ac:dyDescent="0.2">
      <c r="A56" s="24" t="s">
        <v>66</v>
      </c>
      <c r="B56" s="4"/>
      <c r="C56" s="4" t="s">
        <v>67</v>
      </c>
      <c r="D56" s="18">
        <v>362</v>
      </c>
      <c r="E56" s="17">
        <f t="shared" si="6"/>
        <v>0.94764397905759157</v>
      </c>
      <c r="G56" s="18">
        <v>20</v>
      </c>
      <c r="H56" s="17">
        <f t="shared" si="7"/>
        <v>5.2356020942408377E-2</v>
      </c>
      <c r="J56" s="18">
        <f t="shared" si="8"/>
        <v>382</v>
      </c>
      <c r="S56" s="37"/>
      <c r="W56" s="37"/>
    </row>
    <row r="57" spans="1:23" x14ac:dyDescent="0.2">
      <c r="A57" s="24" t="s">
        <v>68</v>
      </c>
      <c r="B57" s="4"/>
      <c r="C57" s="4" t="s">
        <v>69</v>
      </c>
      <c r="D57" s="18">
        <v>199</v>
      </c>
      <c r="E57" s="17">
        <f t="shared" si="6"/>
        <v>0.52230971128608927</v>
      </c>
      <c r="G57" s="18">
        <v>182</v>
      </c>
      <c r="H57" s="17">
        <f t="shared" si="7"/>
        <v>0.47769028871391078</v>
      </c>
      <c r="I57" s="18"/>
      <c r="J57" s="18">
        <f t="shared" si="8"/>
        <v>381</v>
      </c>
    </row>
    <row r="58" spans="1:23" x14ac:dyDescent="0.2">
      <c r="A58" s="24" t="s">
        <v>70</v>
      </c>
      <c r="B58" s="4"/>
      <c r="C58" s="4" t="s">
        <v>71</v>
      </c>
      <c r="D58" s="18">
        <v>242</v>
      </c>
      <c r="E58" s="17">
        <f t="shared" si="6"/>
        <v>0.90636704119850187</v>
      </c>
      <c r="G58" s="18">
        <v>25</v>
      </c>
      <c r="H58" s="17">
        <f t="shared" si="7"/>
        <v>9.3632958801498134E-2</v>
      </c>
      <c r="I58" s="18"/>
      <c r="J58" s="18">
        <f t="shared" si="8"/>
        <v>267</v>
      </c>
    </row>
    <row r="59" spans="1:23" x14ac:dyDescent="0.2">
      <c r="A59" s="24" t="s">
        <v>72</v>
      </c>
      <c r="B59" s="4"/>
      <c r="C59" s="4" t="s">
        <v>73</v>
      </c>
      <c r="D59" s="18">
        <v>408</v>
      </c>
      <c r="E59" s="17">
        <f t="shared" si="6"/>
        <v>0.92938496583143504</v>
      </c>
      <c r="G59" s="18">
        <v>31</v>
      </c>
      <c r="H59" s="17">
        <f t="shared" si="7"/>
        <v>7.0615034168564919E-2</v>
      </c>
      <c r="I59" s="18"/>
      <c r="J59" s="18">
        <f t="shared" si="8"/>
        <v>439</v>
      </c>
    </row>
    <row r="60" spans="1:23" x14ac:dyDescent="0.2">
      <c r="A60" s="24" t="s">
        <v>74</v>
      </c>
      <c r="B60" s="4"/>
      <c r="C60" s="4" t="s">
        <v>75</v>
      </c>
      <c r="D60" s="18">
        <v>1012</v>
      </c>
      <c r="E60" s="17">
        <f t="shared" si="6"/>
        <v>0.68102288021534318</v>
      </c>
      <c r="G60" s="18">
        <v>474</v>
      </c>
      <c r="H60" s="17">
        <f t="shared" si="7"/>
        <v>0.31897711978465682</v>
      </c>
      <c r="J60" s="18">
        <f t="shared" si="8"/>
        <v>1486</v>
      </c>
    </row>
    <row r="61" spans="1:23" x14ac:dyDescent="0.2">
      <c r="A61" s="24" t="s">
        <v>76</v>
      </c>
      <c r="B61" s="4"/>
      <c r="C61" s="4" t="s">
        <v>77</v>
      </c>
      <c r="D61" s="18">
        <v>71</v>
      </c>
      <c r="E61" s="17">
        <f t="shared" si="6"/>
        <v>0.58677685950413228</v>
      </c>
      <c r="G61" s="18">
        <v>50</v>
      </c>
      <c r="H61" s="17">
        <f t="shared" si="7"/>
        <v>0.41322314049586778</v>
      </c>
      <c r="J61" s="18">
        <f t="shared" si="8"/>
        <v>121</v>
      </c>
    </row>
    <row r="62" spans="1:23" x14ac:dyDescent="0.2">
      <c r="A62" s="24" t="s">
        <v>78</v>
      </c>
      <c r="B62" s="4"/>
      <c r="C62" s="4" t="s">
        <v>79</v>
      </c>
      <c r="D62" s="18">
        <v>436</v>
      </c>
      <c r="E62" s="17">
        <f t="shared" si="6"/>
        <v>0.68338557993730409</v>
      </c>
      <c r="G62" s="18">
        <v>202</v>
      </c>
      <c r="H62" s="17">
        <f t="shared" si="7"/>
        <v>0.31661442006269591</v>
      </c>
      <c r="J62" s="18">
        <f t="shared" si="8"/>
        <v>638</v>
      </c>
    </row>
    <row r="63" spans="1:23" x14ac:dyDescent="0.2">
      <c r="A63" s="24" t="s">
        <v>80</v>
      </c>
      <c r="B63" s="4"/>
      <c r="C63" s="4" t="s">
        <v>81</v>
      </c>
      <c r="D63" s="18">
        <v>2120</v>
      </c>
      <c r="E63" s="17">
        <f t="shared" si="6"/>
        <v>0.85969180859691807</v>
      </c>
      <c r="G63" s="18">
        <v>346</v>
      </c>
      <c r="H63" s="17">
        <f t="shared" si="7"/>
        <v>0.14030819140308193</v>
      </c>
      <c r="J63" s="18">
        <f t="shared" si="8"/>
        <v>2466</v>
      </c>
      <c r="S63" s="37"/>
      <c r="W63" s="37"/>
    </row>
    <row r="64" spans="1:23" x14ac:dyDescent="0.2">
      <c r="A64" s="24" t="s">
        <v>82</v>
      </c>
      <c r="B64" s="4"/>
      <c r="C64" s="4" t="s">
        <v>83</v>
      </c>
      <c r="D64" s="18">
        <v>44</v>
      </c>
      <c r="E64" s="17">
        <f t="shared" si="6"/>
        <v>0.27672955974842767</v>
      </c>
      <c r="G64" s="18">
        <v>115</v>
      </c>
      <c r="H64" s="17">
        <f t="shared" si="7"/>
        <v>0.72327044025157228</v>
      </c>
      <c r="J64" s="18">
        <f t="shared" si="8"/>
        <v>159</v>
      </c>
    </row>
    <row r="65" spans="1:23" x14ac:dyDescent="0.2">
      <c r="A65" s="24" t="s">
        <v>84</v>
      </c>
      <c r="B65" s="4"/>
      <c r="C65" s="4" t="s">
        <v>85</v>
      </c>
      <c r="D65" s="18">
        <v>194</v>
      </c>
      <c r="E65" s="17">
        <f t="shared" si="6"/>
        <v>0.83620689655172409</v>
      </c>
      <c r="G65" s="18">
        <v>38</v>
      </c>
      <c r="H65" s="17">
        <f t="shared" si="7"/>
        <v>0.16379310344827586</v>
      </c>
      <c r="J65" s="18">
        <f t="shared" si="8"/>
        <v>232</v>
      </c>
    </row>
    <row r="66" spans="1:23" x14ac:dyDescent="0.2">
      <c r="A66" s="24" t="s">
        <v>86</v>
      </c>
      <c r="B66" s="4"/>
      <c r="C66" s="4" t="s">
        <v>87</v>
      </c>
      <c r="D66" s="18">
        <v>335</v>
      </c>
      <c r="E66" s="17">
        <f t="shared" si="6"/>
        <v>0.72198275862068961</v>
      </c>
      <c r="G66" s="18">
        <v>129</v>
      </c>
      <c r="H66" s="17">
        <f t="shared" si="7"/>
        <v>0.27801724137931033</v>
      </c>
      <c r="J66" s="18">
        <f t="shared" si="8"/>
        <v>464</v>
      </c>
    </row>
    <row r="67" spans="1:23" x14ac:dyDescent="0.2">
      <c r="A67" s="24" t="s">
        <v>88</v>
      </c>
      <c r="B67" s="4"/>
      <c r="C67" s="4" t="s">
        <v>89</v>
      </c>
      <c r="D67" s="18">
        <v>533</v>
      </c>
      <c r="E67" s="17">
        <f t="shared" si="6"/>
        <v>0.7485955056179775</v>
      </c>
      <c r="G67" s="18">
        <v>179</v>
      </c>
      <c r="H67" s="17">
        <f t="shared" si="7"/>
        <v>0.25140449438202245</v>
      </c>
      <c r="J67" s="18">
        <f t="shared" si="8"/>
        <v>712</v>
      </c>
    </row>
    <row r="68" spans="1:23" x14ac:dyDescent="0.2">
      <c r="A68" s="24" t="s">
        <v>90</v>
      </c>
      <c r="B68" s="4"/>
      <c r="C68" s="4" t="s">
        <v>91</v>
      </c>
      <c r="D68" s="18">
        <v>307</v>
      </c>
      <c r="E68" s="17">
        <f t="shared" si="6"/>
        <v>0.91641791044776122</v>
      </c>
      <c r="G68" s="18">
        <v>28</v>
      </c>
      <c r="H68" s="17">
        <f t="shared" si="7"/>
        <v>8.3582089552238809E-2</v>
      </c>
      <c r="J68" s="18">
        <f t="shared" si="8"/>
        <v>335</v>
      </c>
    </row>
    <row r="69" spans="1:23" x14ac:dyDescent="0.2">
      <c r="A69" s="15">
        <v>145</v>
      </c>
      <c r="B69" s="4"/>
      <c r="C69" s="4" t="s">
        <v>92</v>
      </c>
      <c r="D69" s="18">
        <v>38</v>
      </c>
      <c r="E69" s="17">
        <f t="shared" si="6"/>
        <v>0.92682926829268297</v>
      </c>
      <c r="G69" s="18">
        <v>3</v>
      </c>
      <c r="H69" s="17">
        <f t="shared" si="7"/>
        <v>7.3170731707317069E-2</v>
      </c>
      <c r="J69" s="18">
        <f t="shared" si="8"/>
        <v>41</v>
      </c>
    </row>
    <row r="70" spans="1:23" x14ac:dyDescent="0.2">
      <c r="A70" s="24" t="s">
        <v>93</v>
      </c>
      <c r="B70" s="4"/>
      <c r="C70" s="4" t="s">
        <v>94</v>
      </c>
      <c r="D70" s="18">
        <v>1324</v>
      </c>
      <c r="E70" s="17">
        <f t="shared" si="6"/>
        <v>0.58661940629153742</v>
      </c>
      <c r="G70" s="18">
        <v>933</v>
      </c>
      <c r="H70" s="17">
        <f t="shared" si="7"/>
        <v>0.41338059370846258</v>
      </c>
      <c r="J70" s="18">
        <f t="shared" si="8"/>
        <v>2257</v>
      </c>
    </row>
    <row r="71" spans="1:23" x14ac:dyDescent="0.2">
      <c r="A71" s="24" t="s">
        <v>95</v>
      </c>
      <c r="B71" s="4"/>
      <c r="C71" s="4" t="s">
        <v>96</v>
      </c>
      <c r="D71" s="18">
        <v>667</v>
      </c>
      <c r="E71" s="17">
        <f t="shared" si="6"/>
        <v>0.84860050890585237</v>
      </c>
      <c r="G71" s="18">
        <v>119</v>
      </c>
      <c r="H71" s="17">
        <f t="shared" si="7"/>
        <v>0.15139949109414758</v>
      </c>
      <c r="J71" s="18">
        <f t="shared" si="8"/>
        <v>786</v>
      </c>
    </row>
    <row r="72" spans="1:23" x14ac:dyDescent="0.2">
      <c r="A72" s="24" t="s">
        <v>97</v>
      </c>
      <c r="B72" s="4"/>
      <c r="C72" s="4" t="s">
        <v>98</v>
      </c>
      <c r="D72" s="18">
        <v>661</v>
      </c>
      <c r="E72" s="17">
        <f t="shared" si="6"/>
        <v>0.7712952158693116</v>
      </c>
      <c r="G72" s="18">
        <v>196</v>
      </c>
      <c r="H72" s="17">
        <f t="shared" si="7"/>
        <v>0.22870478413068845</v>
      </c>
      <c r="J72" s="18">
        <f t="shared" si="8"/>
        <v>857</v>
      </c>
    </row>
    <row r="73" spans="1:23" x14ac:dyDescent="0.2">
      <c r="A73" s="24" t="s">
        <v>99</v>
      </c>
      <c r="B73" s="4"/>
      <c r="C73" s="4" t="s">
        <v>100</v>
      </c>
      <c r="D73" s="18">
        <v>590</v>
      </c>
      <c r="E73" s="17">
        <f t="shared" si="6"/>
        <v>0.9147286821705426</v>
      </c>
      <c r="G73" s="18">
        <v>55</v>
      </c>
      <c r="H73" s="17">
        <f t="shared" si="7"/>
        <v>8.5271317829457363E-2</v>
      </c>
      <c r="J73" s="18">
        <f t="shared" si="8"/>
        <v>645</v>
      </c>
      <c r="S73" s="37"/>
      <c r="W73" s="37"/>
    </row>
    <row r="74" spans="1:23" x14ac:dyDescent="0.2">
      <c r="A74" s="24" t="s">
        <v>101</v>
      </c>
      <c r="B74" s="4"/>
      <c r="C74" s="4" t="s">
        <v>102</v>
      </c>
      <c r="D74" s="18">
        <v>714</v>
      </c>
      <c r="E74" s="17">
        <f t="shared" si="6"/>
        <v>0.77440347071583515</v>
      </c>
      <c r="G74" s="18">
        <v>208</v>
      </c>
      <c r="H74" s="17">
        <f t="shared" si="7"/>
        <v>0.22559652928416485</v>
      </c>
      <c r="J74" s="18">
        <f t="shared" si="8"/>
        <v>922</v>
      </c>
    </row>
    <row r="75" spans="1:23" x14ac:dyDescent="0.2">
      <c r="A75" s="24" t="s">
        <v>103</v>
      </c>
      <c r="B75" s="4"/>
      <c r="C75" s="4" t="s">
        <v>104</v>
      </c>
      <c r="D75" s="18">
        <v>196</v>
      </c>
      <c r="E75" s="17">
        <f t="shared" si="6"/>
        <v>0.79032258064516125</v>
      </c>
      <c r="G75" s="18">
        <v>52</v>
      </c>
      <c r="H75" s="17">
        <f t="shared" si="7"/>
        <v>0.20967741935483872</v>
      </c>
      <c r="J75" s="18">
        <f t="shared" si="8"/>
        <v>248</v>
      </c>
    </row>
    <row r="76" spans="1:23" x14ac:dyDescent="0.2">
      <c r="A76" s="24" t="s">
        <v>105</v>
      </c>
      <c r="B76" s="4"/>
      <c r="C76" s="4" t="s">
        <v>106</v>
      </c>
      <c r="D76" s="18">
        <v>655</v>
      </c>
      <c r="E76" s="17">
        <f t="shared" si="6"/>
        <v>0.72535991140642309</v>
      </c>
      <c r="G76" s="18">
        <v>248</v>
      </c>
      <c r="H76" s="17">
        <f t="shared" si="7"/>
        <v>0.27464008859357697</v>
      </c>
      <c r="J76" s="18">
        <f t="shared" si="8"/>
        <v>903</v>
      </c>
    </row>
    <row r="77" spans="1:23" x14ac:dyDescent="0.2">
      <c r="A77" s="24" t="s">
        <v>107</v>
      </c>
      <c r="C77" s="4" t="s">
        <v>108</v>
      </c>
      <c r="D77" s="18">
        <v>283</v>
      </c>
      <c r="E77" s="17">
        <f>D77/J77</f>
        <v>0.6274944567627494</v>
      </c>
      <c r="G77" s="18">
        <v>168</v>
      </c>
      <c r="H77" s="17">
        <f>G77/J77</f>
        <v>0.37250554323725055</v>
      </c>
      <c r="J77" s="18">
        <f>D77+G77</f>
        <v>451</v>
      </c>
    </row>
    <row r="78" spans="1:23" x14ac:dyDescent="0.2">
      <c r="A78" s="24" t="s">
        <v>109</v>
      </c>
      <c r="B78" s="4"/>
      <c r="C78" s="4" t="s">
        <v>110</v>
      </c>
      <c r="D78" s="18">
        <v>584</v>
      </c>
      <c r="E78" s="17">
        <f>D78/J78</f>
        <v>0.58634538152610438</v>
      </c>
      <c r="G78" s="18">
        <v>412</v>
      </c>
      <c r="H78" s="17">
        <f>G78/J78</f>
        <v>0.41365461847389556</v>
      </c>
      <c r="J78" s="18">
        <f>D78+G78</f>
        <v>996</v>
      </c>
    </row>
    <row r="79" spans="1:23" x14ac:dyDescent="0.2">
      <c r="A79" s="24">
        <v>152</v>
      </c>
      <c r="B79" s="4"/>
      <c r="C79" s="4" t="s">
        <v>111</v>
      </c>
      <c r="D79" s="18">
        <v>237</v>
      </c>
      <c r="E79" s="17">
        <f>D79/J79</f>
        <v>0.33286516853932585</v>
      </c>
      <c r="G79" s="18">
        <v>475</v>
      </c>
      <c r="H79" s="17">
        <f>G79/J79</f>
        <v>0.6671348314606742</v>
      </c>
      <c r="J79" s="18">
        <f>D79+G79</f>
        <v>712</v>
      </c>
    </row>
    <row r="80" spans="1:23" x14ac:dyDescent="0.2">
      <c r="A80" s="24" t="s">
        <v>112</v>
      </c>
      <c r="B80" s="4"/>
      <c r="C80" s="4" t="s">
        <v>113</v>
      </c>
      <c r="D80" s="18">
        <v>1475</v>
      </c>
      <c r="E80" s="17">
        <f>D80/J80</f>
        <v>0.85112521638776684</v>
      </c>
      <c r="G80" s="18">
        <v>258</v>
      </c>
      <c r="H80" s="17">
        <f>G80/J80</f>
        <v>0.14887478361223311</v>
      </c>
      <c r="J80" s="18">
        <f>D80+G80</f>
        <v>1733</v>
      </c>
    </row>
    <row r="81" spans="1:23" x14ac:dyDescent="0.2">
      <c r="A81" s="15">
        <v>144</v>
      </c>
      <c r="B81" s="4"/>
      <c r="C81" s="4" t="s">
        <v>114</v>
      </c>
      <c r="D81" s="18">
        <v>25</v>
      </c>
      <c r="E81" s="17">
        <f>D81/J81</f>
        <v>1</v>
      </c>
      <c r="G81" s="18"/>
      <c r="H81" s="17">
        <f>G81/J81</f>
        <v>0</v>
      </c>
      <c r="J81" s="18">
        <f>D81+G81</f>
        <v>25</v>
      </c>
    </row>
    <row r="82" spans="1:23" x14ac:dyDescent="0.2">
      <c r="C82" s="6"/>
      <c r="D82" s="34"/>
    </row>
    <row r="83" spans="1:23" x14ac:dyDescent="0.2">
      <c r="A83" s="6" t="s">
        <v>48</v>
      </c>
      <c r="C83" s="6"/>
      <c r="E83" s="6"/>
      <c r="G83" s="2"/>
      <c r="H83" s="6"/>
      <c r="I83" s="6"/>
    </row>
    <row r="84" spans="1:23" x14ac:dyDescent="0.2">
      <c r="A84" s="6" t="s">
        <v>232</v>
      </c>
      <c r="C84" s="6"/>
      <c r="D84" s="2"/>
      <c r="E84" s="6"/>
      <c r="G84" s="2"/>
      <c r="H84" s="6"/>
      <c r="I84" s="6"/>
    </row>
    <row r="85" spans="1:23" x14ac:dyDescent="0.2">
      <c r="C85" s="6"/>
      <c r="D85" s="2"/>
      <c r="E85" s="6"/>
      <c r="G85" s="2"/>
      <c r="H85" s="6"/>
      <c r="I85" s="6"/>
    </row>
    <row r="86" spans="1:23" ht="15.75" x14ac:dyDescent="0.25">
      <c r="A86" s="19" t="s">
        <v>49</v>
      </c>
      <c r="C86" s="6"/>
      <c r="D86" s="2"/>
      <c r="G86" s="2"/>
      <c r="H86" s="6"/>
    </row>
    <row r="87" spans="1:23" x14ac:dyDescent="0.2">
      <c r="C87" s="6"/>
      <c r="D87" s="2"/>
      <c r="E87" s="6"/>
      <c r="G87" s="2"/>
      <c r="H87" s="6"/>
      <c r="I87" s="6"/>
    </row>
    <row r="88" spans="1:23" ht="13.5" thickBot="1" x14ac:dyDescent="0.25">
      <c r="A88" s="16" t="s">
        <v>11</v>
      </c>
      <c r="C88" s="6"/>
      <c r="D88" s="11" t="s">
        <v>5</v>
      </c>
      <c r="E88" s="12"/>
      <c r="G88" s="11" t="s">
        <v>6</v>
      </c>
      <c r="H88" s="12"/>
      <c r="I88" s="13"/>
      <c r="J88" s="14" t="s">
        <v>7</v>
      </c>
      <c r="S88" s="37"/>
      <c r="U88" s="37"/>
      <c r="W88" s="37"/>
    </row>
    <row r="89" spans="1:23" x14ac:dyDescent="0.2">
      <c r="A89" s="8" t="s">
        <v>12</v>
      </c>
      <c r="C89" s="10" t="s">
        <v>13</v>
      </c>
      <c r="D89" s="15" t="s">
        <v>8</v>
      </c>
      <c r="E89" s="15" t="s">
        <v>9</v>
      </c>
      <c r="G89" s="15" t="s">
        <v>8</v>
      </c>
      <c r="H89" s="15" t="s">
        <v>9</v>
      </c>
      <c r="I89" s="16"/>
      <c r="J89" s="23"/>
    </row>
    <row r="90" spans="1:23" x14ac:dyDescent="0.2">
      <c r="A90" s="24" t="s">
        <v>115</v>
      </c>
      <c r="B90" s="4"/>
      <c r="C90" s="4" t="s">
        <v>116</v>
      </c>
      <c r="D90" s="18">
        <v>137</v>
      </c>
      <c r="E90" s="17">
        <f t="shared" ref="E90:E97" si="9">D90/J90</f>
        <v>0.64928909952606639</v>
      </c>
      <c r="G90" s="18">
        <v>74</v>
      </c>
      <c r="H90" s="17">
        <f t="shared" ref="H90:H97" si="10">G90/J90</f>
        <v>0.35071090047393366</v>
      </c>
      <c r="J90" s="18">
        <f t="shared" ref="J90:J97" si="11">D90+G90</f>
        <v>211</v>
      </c>
    </row>
    <row r="91" spans="1:23" x14ac:dyDescent="0.2">
      <c r="A91" s="24" t="s">
        <v>117</v>
      </c>
      <c r="B91" s="4"/>
      <c r="C91" s="4" t="s">
        <v>118</v>
      </c>
      <c r="D91" s="18">
        <v>180</v>
      </c>
      <c r="E91" s="17">
        <f t="shared" si="9"/>
        <v>0.96256684491978606</v>
      </c>
      <c r="G91" s="18">
        <v>7</v>
      </c>
      <c r="H91" s="17">
        <f t="shared" si="10"/>
        <v>3.7433155080213901E-2</v>
      </c>
      <c r="J91" s="18">
        <f t="shared" si="11"/>
        <v>187</v>
      </c>
    </row>
    <row r="92" spans="1:23" x14ac:dyDescent="0.2">
      <c r="A92" s="24" t="s">
        <v>119</v>
      </c>
      <c r="B92" s="4"/>
      <c r="C92" s="4" t="s">
        <v>120</v>
      </c>
      <c r="D92" s="18">
        <v>151</v>
      </c>
      <c r="E92" s="17">
        <f t="shared" si="9"/>
        <v>0.53928571428571426</v>
      </c>
      <c r="G92" s="18">
        <v>129</v>
      </c>
      <c r="H92" s="17">
        <f t="shared" si="10"/>
        <v>0.46071428571428569</v>
      </c>
      <c r="J92" s="18">
        <f t="shared" si="11"/>
        <v>280</v>
      </c>
    </row>
    <row r="93" spans="1:23" x14ac:dyDescent="0.2">
      <c r="A93" s="24" t="s">
        <v>121</v>
      </c>
      <c r="B93" s="4"/>
      <c r="C93" s="4" t="s">
        <v>122</v>
      </c>
      <c r="D93" s="18">
        <v>3</v>
      </c>
      <c r="E93" s="17">
        <f t="shared" si="9"/>
        <v>0.15</v>
      </c>
      <c r="G93" s="18">
        <v>17</v>
      </c>
      <c r="H93" s="17">
        <f t="shared" si="10"/>
        <v>0.85</v>
      </c>
      <c r="J93" s="18">
        <f t="shared" si="11"/>
        <v>20</v>
      </c>
    </row>
    <row r="94" spans="1:23" x14ac:dyDescent="0.2">
      <c r="A94" s="24" t="s">
        <v>123</v>
      </c>
      <c r="B94" s="4"/>
      <c r="C94" s="4" t="s">
        <v>124</v>
      </c>
      <c r="D94" s="18">
        <v>86</v>
      </c>
      <c r="E94" s="17">
        <f t="shared" si="9"/>
        <v>0.86868686868686873</v>
      </c>
      <c r="G94" s="18">
        <v>13</v>
      </c>
      <c r="H94" s="17">
        <f t="shared" si="10"/>
        <v>0.13131313131313133</v>
      </c>
      <c r="J94" s="18">
        <f t="shared" si="11"/>
        <v>99</v>
      </c>
    </row>
    <row r="95" spans="1:23" x14ac:dyDescent="0.2">
      <c r="A95" s="24" t="s">
        <v>125</v>
      </c>
      <c r="B95" s="4"/>
      <c r="C95" s="4" t="s">
        <v>126</v>
      </c>
      <c r="D95" s="18">
        <v>454</v>
      </c>
      <c r="E95" s="17">
        <f t="shared" si="9"/>
        <v>0.64214992927864212</v>
      </c>
      <c r="G95" s="18">
        <v>253</v>
      </c>
      <c r="H95" s="17">
        <f t="shared" si="10"/>
        <v>0.35785007072135783</v>
      </c>
      <c r="J95" s="18">
        <f t="shared" si="11"/>
        <v>707</v>
      </c>
    </row>
    <row r="96" spans="1:23" x14ac:dyDescent="0.2">
      <c r="A96" s="15">
        <v>102</v>
      </c>
      <c r="B96" s="4"/>
      <c r="C96" s="4" t="s">
        <v>127</v>
      </c>
      <c r="D96" s="18">
        <v>23</v>
      </c>
      <c r="E96" s="17">
        <f t="shared" si="9"/>
        <v>0.69696969696969702</v>
      </c>
      <c r="G96" s="18">
        <v>10</v>
      </c>
      <c r="H96" s="17">
        <f t="shared" si="10"/>
        <v>0.30303030303030304</v>
      </c>
      <c r="J96" s="18">
        <f t="shared" si="11"/>
        <v>33</v>
      </c>
    </row>
    <row r="97" spans="1:24" x14ac:dyDescent="0.2">
      <c r="A97" s="24" t="s">
        <v>128</v>
      </c>
      <c r="B97" s="4"/>
      <c r="C97" s="4" t="s">
        <v>129</v>
      </c>
      <c r="D97" s="18">
        <v>138</v>
      </c>
      <c r="E97" s="17">
        <f t="shared" si="9"/>
        <v>0.92</v>
      </c>
      <c r="G97" s="18">
        <v>12</v>
      </c>
      <c r="H97" s="17">
        <f t="shared" si="10"/>
        <v>0.08</v>
      </c>
      <c r="J97" s="18">
        <f t="shared" si="11"/>
        <v>150</v>
      </c>
    </row>
    <row r="98" spans="1:24" x14ac:dyDescent="0.2">
      <c r="C98" s="6"/>
      <c r="D98" s="18"/>
      <c r="E98" s="17"/>
      <c r="G98" s="18"/>
      <c r="H98" s="17"/>
      <c r="J98" s="18"/>
    </row>
    <row r="99" spans="1:24" s="36" customFormat="1" x14ac:dyDescent="0.2">
      <c r="C99" s="16" t="s">
        <v>130</v>
      </c>
      <c r="D99" s="32">
        <f>SUM(D32:D97)</f>
        <v>27427</v>
      </c>
      <c r="E99" s="30">
        <f>D99/J99</f>
        <v>0.74724825632083691</v>
      </c>
      <c r="F99" s="6"/>
      <c r="G99" s="32">
        <f>SUM(G32:G97)</f>
        <v>9175</v>
      </c>
      <c r="H99" s="30">
        <f>G99/J99</f>
        <v>0.24997275501307759</v>
      </c>
      <c r="I99" s="6"/>
      <c r="J99" s="32">
        <f>SUM(J31:J97)</f>
        <v>36704</v>
      </c>
    </row>
    <row r="100" spans="1:24" x14ac:dyDescent="0.2">
      <c r="C100" s="29"/>
      <c r="D100" s="2"/>
      <c r="E100" s="30"/>
      <c r="G100" s="2"/>
      <c r="H100" s="30"/>
      <c r="I100" s="6"/>
      <c r="J100" s="31"/>
    </row>
    <row r="101" spans="1:24" ht="15.75" x14ac:dyDescent="0.25">
      <c r="A101" s="19" t="s">
        <v>131</v>
      </c>
      <c r="C101" s="6"/>
      <c r="D101" s="2"/>
      <c r="G101" s="2"/>
      <c r="H101" s="6"/>
    </row>
    <row r="102" spans="1:24" x14ac:dyDescent="0.2">
      <c r="C102" s="6"/>
      <c r="D102" s="2"/>
      <c r="E102" s="6"/>
      <c r="G102" s="2"/>
      <c r="H102" s="6"/>
      <c r="I102" s="6"/>
      <c r="J102" s="16"/>
    </row>
    <row r="103" spans="1:24" ht="13.5" thickBot="1" x14ac:dyDescent="0.25">
      <c r="A103" s="16" t="s">
        <v>11</v>
      </c>
      <c r="C103" s="6"/>
      <c r="D103" s="11" t="s">
        <v>5</v>
      </c>
      <c r="E103" s="12"/>
      <c r="G103" s="11" t="s">
        <v>6</v>
      </c>
      <c r="H103" s="12"/>
      <c r="I103" s="13"/>
      <c r="J103" s="14" t="s">
        <v>7</v>
      </c>
    </row>
    <row r="104" spans="1:24" x14ac:dyDescent="0.2">
      <c r="A104" s="8" t="s">
        <v>12</v>
      </c>
      <c r="C104" s="10" t="s">
        <v>13</v>
      </c>
      <c r="D104" s="15" t="s">
        <v>8</v>
      </c>
      <c r="E104" s="15" t="s">
        <v>9</v>
      </c>
      <c r="G104" s="15" t="s">
        <v>8</v>
      </c>
      <c r="H104" s="15" t="s">
        <v>9</v>
      </c>
      <c r="I104" s="16"/>
      <c r="J104" s="23"/>
    </row>
    <row r="105" spans="1:24" x14ac:dyDescent="0.2">
      <c r="A105" s="15">
        <v>103</v>
      </c>
      <c r="B105" s="4"/>
      <c r="C105" s="4" t="s">
        <v>132</v>
      </c>
      <c r="D105" s="18">
        <v>500</v>
      </c>
      <c r="E105" s="17">
        <f>D105/J105</f>
        <v>0.60386473429951693</v>
      </c>
      <c r="G105" s="18">
        <v>328</v>
      </c>
      <c r="H105" s="17">
        <f>G105/J105</f>
        <v>0.39613526570048307</v>
      </c>
      <c r="J105" s="18">
        <f t="shared" ref="J105:J115" si="12">D105+G105</f>
        <v>828</v>
      </c>
    </row>
    <row r="106" spans="1:24" x14ac:dyDescent="0.2">
      <c r="A106" s="15">
        <v>106</v>
      </c>
      <c r="B106" s="4"/>
      <c r="C106" s="4" t="s">
        <v>133</v>
      </c>
      <c r="D106" s="18">
        <v>294</v>
      </c>
      <c r="E106" s="17">
        <f t="shared" ref="E106:E115" si="13">D106/J106</f>
        <v>0.46964856230031948</v>
      </c>
      <c r="G106" s="18">
        <v>332</v>
      </c>
      <c r="H106" s="17">
        <f t="shared" ref="H106:H115" si="14">G106/J106</f>
        <v>0.53035143769968052</v>
      </c>
      <c r="J106" s="18">
        <f t="shared" si="12"/>
        <v>626</v>
      </c>
    </row>
    <row r="107" spans="1:24" x14ac:dyDescent="0.2">
      <c r="A107" s="24" t="s">
        <v>134</v>
      </c>
      <c r="B107" s="4"/>
      <c r="C107" s="4" t="s">
        <v>135</v>
      </c>
      <c r="D107" s="18">
        <v>2367</v>
      </c>
      <c r="E107" s="17">
        <f t="shared" si="13"/>
        <v>0.67551369863013699</v>
      </c>
      <c r="G107" s="18">
        <v>1137</v>
      </c>
      <c r="H107" s="17">
        <f t="shared" si="14"/>
        <v>0.32448630136986301</v>
      </c>
      <c r="J107" s="18">
        <f t="shared" si="12"/>
        <v>3504</v>
      </c>
    </row>
    <row r="108" spans="1:24" x14ac:dyDescent="0.2">
      <c r="A108" s="24" t="s">
        <v>136</v>
      </c>
      <c r="B108" s="4"/>
      <c r="C108" s="4" t="s">
        <v>137</v>
      </c>
      <c r="D108" s="18">
        <v>1264</v>
      </c>
      <c r="E108" s="17">
        <f t="shared" si="13"/>
        <v>0.65154639175257734</v>
      </c>
      <c r="G108" s="18">
        <v>676</v>
      </c>
      <c r="H108" s="17">
        <f t="shared" si="14"/>
        <v>0.34845360824742266</v>
      </c>
      <c r="J108" s="18">
        <f t="shared" si="12"/>
        <v>1940</v>
      </c>
    </row>
    <row r="109" spans="1:24" x14ac:dyDescent="0.2">
      <c r="A109" s="24" t="s">
        <v>138</v>
      </c>
      <c r="B109" s="4"/>
      <c r="C109" s="4" t="s">
        <v>139</v>
      </c>
      <c r="D109" s="18">
        <v>153</v>
      </c>
      <c r="E109" s="17">
        <f t="shared" si="13"/>
        <v>0.42265193370165743</v>
      </c>
      <c r="G109" s="18">
        <v>209</v>
      </c>
      <c r="H109" s="17">
        <f t="shared" si="14"/>
        <v>0.57734806629834257</v>
      </c>
      <c r="J109" s="18">
        <f t="shared" si="12"/>
        <v>362</v>
      </c>
    </row>
    <row r="110" spans="1:24" x14ac:dyDescent="0.2">
      <c r="A110" s="24" t="s">
        <v>140</v>
      </c>
      <c r="B110" s="4"/>
      <c r="C110" s="4" t="s">
        <v>141</v>
      </c>
      <c r="D110" s="18">
        <v>1082</v>
      </c>
      <c r="E110" s="17">
        <f t="shared" si="13"/>
        <v>0.55629820051413881</v>
      </c>
      <c r="G110" s="18">
        <v>863</v>
      </c>
      <c r="H110" s="17">
        <f t="shared" si="14"/>
        <v>0.44370179948586119</v>
      </c>
      <c r="J110" s="18">
        <f t="shared" si="12"/>
        <v>1945</v>
      </c>
      <c r="T110" s="37"/>
      <c r="V110" s="37"/>
      <c r="X110" s="37"/>
    </row>
    <row r="111" spans="1:24" x14ac:dyDescent="0.2">
      <c r="A111" s="15">
        <v>147</v>
      </c>
      <c r="B111" s="4"/>
      <c r="C111" s="4" t="s">
        <v>142</v>
      </c>
      <c r="D111" s="18">
        <v>48</v>
      </c>
      <c r="E111" s="17">
        <f t="shared" si="13"/>
        <v>0.45714285714285713</v>
      </c>
      <c r="G111" s="18">
        <v>57</v>
      </c>
      <c r="H111" s="17">
        <f t="shared" si="14"/>
        <v>0.54285714285714282</v>
      </c>
      <c r="J111" s="18">
        <f t="shared" si="12"/>
        <v>105</v>
      </c>
      <c r="T111" s="37"/>
      <c r="X111" s="37"/>
    </row>
    <row r="112" spans="1:24" x14ac:dyDescent="0.2">
      <c r="A112" s="15">
        <v>114</v>
      </c>
      <c r="B112" s="4"/>
      <c r="C112" s="4" t="s">
        <v>143</v>
      </c>
      <c r="D112" s="18">
        <v>1618</v>
      </c>
      <c r="E112" s="17">
        <f t="shared" si="13"/>
        <v>0.74768946395563773</v>
      </c>
      <c r="G112" s="18">
        <v>546</v>
      </c>
      <c r="H112" s="17">
        <f t="shared" si="14"/>
        <v>0.25231053604436227</v>
      </c>
      <c r="J112" s="18">
        <f t="shared" si="12"/>
        <v>2164</v>
      </c>
    </row>
    <row r="113" spans="1:24" x14ac:dyDescent="0.2">
      <c r="A113" s="24" t="s">
        <v>144</v>
      </c>
      <c r="B113" s="4"/>
      <c r="C113" s="4" t="s">
        <v>145</v>
      </c>
      <c r="D113" s="18">
        <v>1420</v>
      </c>
      <c r="E113" s="17">
        <f t="shared" si="13"/>
        <v>0.66635382449554204</v>
      </c>
      <c r="G113" s="18">
        <v>711</v>
      </c>
      <c r="H113" s="17">
        <f t="shared" si="14"/>
        <v>0.33364617550445802</v>
      </c>
      <c r="J113" s="18">
        <f>D113+G113</f>
        <v>2131</v>
      </c>
      <c r="T113" s="37"/>
      <c r="X113" s="37"/>
    </row>
    <row r="114" spans="1:24" x14ac:dyDescent="0.2">
      <c r="A114" s="15">
        <v>110</v>
      </c>
      <c r="B114" s="4"/>
      <c r="C114" s="4" t="s">
        <v>146</v>
      </c>
      <c r="D114" s="18">
        <v>441</v>
      </c>
      <c r="E114" s="17">
        <f t="shared" si="13"/>
        <v>0.52814371257485027</v>
      </c>
      <c r="G114" s="18">
        <v>394</v>
      </c>
      <c r="H114" s="17">
        <f t="shared" si="14"/>
        <v>0.47185628742514968</v>
      </c>
      <c r="J114" s="18">
        <f t="shared" si="12"/>
        <v>835</v>
      </c>
    </row>
    <row r="115" spans="1:24" x14ac:dyDescent="0.2">
      <c r="A115" s="15">
        <v>124</v>
      </c>
      <c r="B115" s="4"/>
      <c r="C115" s="4" t="s">
        <v>147</v>
      </c>
      <c r="D115" s="18">
        <v>469</v>
      </c>
      <c r="E115" s="17">
        <f t="shared" si="13"/>
        <v>0.54282407407407407</v>
      </c>
      <c r="G115" s="18">
        <v>395</v>
      </c>
      <c r="H115" s="17">
        <f t="shared" si="14"/>
        <v>0.45717592592592593</v>
      </c>
      <c r="J115" s="18">
        <f t="shared" si="12"/>
        <v>864</v>
      </c>
      <c r="T115" s="37"/>
      <c r="X115" s="37"/>
    </row>
    <row r="116" spans="1:24" x14ac:dyDescent="0.2">
      <c r="A116" s="24" t="s">
        <v>149</v>
      </c>
      <c r="B116" s="4"/>
      <c r="C116" s="4" t="s">
        <v>150</v>
      </c>
      <c r="D116" s="18">
        <v>189</v>
      </c>
      <c r="E116" s="17">
        <f>D116/J116</f>
        <v>0.51498637602179842</v>
      </c>
      <c r="G116" s="18">
        <v>178</v>
      </c>
      <c r="H116" s="17">
        <f>G116/J116</f>
        <v>0.48501362397820164</v>
      </c>
      <c r="J116" s="18">
        <f>D116+G116</f>
        <v>367</v>
      </c>
      <c r="T116" s="37"/>
      <c r="X116" s="37"/>
    </row>
    <row r="117" spans="1:24" x14ac:dyDescent="0.2">
      <c r="A117" s="24" t="s">
        <v>151</v>
      </c>
      <c r="B117" s="4"/>
      <c r="C117" s="4" t="s">
        <v>152</v>
      </c>
      <c r="D117" s="18">
        <v>705</v>
      </c>
      <c r="E117" s="17">
        <f>D117/J117</f>
        <v>0.51086956521739135</v>
      </c>
      <c r="G117" s="18">
        <v>675</v>
      </c>
      <c r="H117" s="17">
        <f>G117/J117</f>
        <v>0.4891304347826087</v>
      </c>
      <c r="J117" s="18">
        <f>D117+G117</f>
        <v>1380</v>
      </c>
      <c r="T117" s="37"/>
      <c r="X117" s="37"/>
    </row>
    <row r="118" spans="1:24" x14ac:dyDescent="0.2">
      <c r="A118" s="24" t="s">
        <v>153</v>
      </c>
      <c r="B118" s="4"/>
      <c r="C118" s="4" t="s">
        <v>154</v>
      </c>
      <c r="D118" s="18">
        <v>345</v>
      </c>
      <c r="E118" s="17">
        <f>D118/J118</f>
        <v>0.55645161290322576</v>
      </c>
      <c r="G118" s="18">
        <v>275</v>
      </c>
      <c r="H118" s="17">
        <f>G118/J118</f>
        <v>0.44354838709677419</v>
      </c>
      <c r="J118" s="18">
        <f>D118+G118</f>
        <v>620</v>
      </c>
      <c r="T118" s="37"/>
      <c r="X118" s="37"/>
    </row>
    <row r="119" spans="1:24" x14ac:dyDescent="0.2">
      <c r="A119" s="15">
        <v>122</v>
      </c>
      <c r="B119" s="4"/>
      <c r="C119" s="4" t="s">
        <v>155</v>
      </c>
      <c r="D119" s="18">
        <v>354</v>
      </c>
      <c r="E119" s="17">
        <f>D119/J119</f>
        <v>0.46274509803921571</v>
      </c>
      <c r="G119" s="18">
        <v>411</v>
      </c>
      <c r="H119" s="17">
        <f>G119/J119</f>
        <v>0.53725490196078429</v>
      </c>
      <c r="J119" s="18">
        <f>D119+G119</f>
        <v>765</v>
      </c>
      <c r="T119" s="37"/>
      <c r="X119" s="37"/>
    </row>
    <row r="120" spans="1:24" x14ac:dyDescent="0.2">
      <c r="A120" s="15">
        <v>140</v>
      </c>
      <c r="B120" s="4"/>
      <c r="C120" s="4" t="s">
        <v>156</v>
      </c>
      <c r="D120" s="18">
        <v>248</v>
      </c>
      <c r="E120" s="17">
        <f>D120/J120</f>
        <v>0.49402390438247012</v>
      </c>
      <c r="G120" s="18">
        <v>254</v>
      </c>
      <c r="H120" s="17">
        <f>G120/J120</f>
        <v>0.50597609561752988</v>
      </c>
      <c r="J120" s="18">
        <f>D120+G120</f>
        <v>502</v>
      </c>
      <c r="T120" s="37"/>
      <c r="X120" s="37"/>
    </row>
    <row r="121" spans="1:24" x14ac:dyDescent="0.2">
      <c r="A121" s="24" t="s">
        <v>157</v>
      </c>
      <c r="B121" s="4"/>
      <c r="C121" s="4" t="s">
        <v>158</v>
      </c>
      <c r="D121" s="18">
        <v>1441</v>
      </c>
      <c r="E121" s="17">
        <f>D121/J121</f>
        <v>0.60368663594470051</v>
      </c>
      <c r="G121" s="18">
        <v>946</v>
      </c>
      <c r="H121" s="17">
        <f>G121/J121</f>
        <v>0.39631336405529954</v>
      </c>
      <c r="J121" s="18">
        <f>D121+G121</f>
        <v>2387</v>
      </c>
      <c r="T121" s="37"/>
      <c r="X121" s="37"/>
    </row>
    <row r="122" spans="1:24" x14ac:dyDescent="0.2">
      <c r="A122" s="24" t="s">
        <v>159</v>
      </c>
      <c r="B122" s="4"/>
      <c r="C122" s="4" t="s">
        <v>160</v>
      </c>
      <c r="D122" s="18">
        <v>338</v>
      </c>
      <c r="E122" s="17">
        <f>D122/J122</f>
        <v>0.49271137026239065</v>
      </c>
      <c r="G122" s="18">
        <v>348</v>
      </c>
      <c r="H122" s="17">
        <f>G122/J122</f>
        <v>0.50728862973760935</v>
      </c>
      <c r="J122" s="18">
        <f>D122+G122</f>
        <v>686</v>
      </c>
      <c r="T122" s="37"/>
      <c r="X122" s="37"/>
    </row>
    <row r="123" spans="1:24" x14ac:dyDescent="0.2">
      <c r="A123" s="24" t="s">
        <v>161</v>
      </c>
      <c r="B123" s="4"/>
      <c r="C123" s="4" t="s">
        <v>162</v>
      </c>
      <c r="D123" s="18">
        <v>258</v>
      </c>
      <c r="E123" s="17">
        <f>D123/J123</f>
        <v>0.47689463955637706</v>
      </c>
      <c r="G123" s="18">
        <v>283</v>
      </c>
      <c r="H123" s="17">
        <f>G123/J123</f>
        <v>0.52310536044362288</v>
      </c>
      <c r="J123" s="18">
        <f>D123+G123</f>
        <v>541</v>
      </c>
      <c r="T123" s="37"/>
      <c r="X123" s="37"/>
    </row>
    <row r="124" spans="1:24" x14ac:dyDescent="0.2">
      <c r="A124" s="15">
        <v>116</v>
      </c>
      <c r="B124" s="4"/>
      <c r="C124" s="4" t="s">
        <v>163</v>
      </c>
      <c r="D124" s="18">
        <v>334</v>
      </c>
      <c r="E124" s="17">
        <f>D124/J124</f>
        <v>0.44414893617021278</v>
      </c>
      <c r="G124" s="18">
        <v>418</v>
      </c>
      <c r="H124" s="17">
        <f>G124/J124</f>
        <v>0.55585106382978722</v>
      </c>
      <c r="J124" s="18">
        <f>D124+G124</f>
        <v>752</v>
      </c>
      <c r="T124" s="37"/>
      <c r="X124" s="37"/>
    </row>
    <row r="125" spans="1:24" x14ac:dyDescent="0.2">
      <c r="C125" s="6"/>
      <c r="D125" s="22"/>
      <c r="E125" s="16"/>
      <c r="G125" s="22"/>
      <c r="H125" s="16"/>
      <c r="I125" s="16"/>
    </row>
    <row r="126" spans="1:24" x14ac:dyDescent="0.2">
      <c r="A126" s="6" t="s">
        <v>48</v>
      </c>
      <c r="C126" s="6"/>
      <c r="D126" s="22"/>
      <c r="E126" s="16"/>
      <c r="G126" s="22"/>
      <c r="H126" s="16"/>
      <c r="I126" s="16"/>
    </row>
    <row r="127" spans="1:24" x14ac:dyDescent="0.2">
      <c r="A127" s="6" t="s">
        <v>232</v>
      </c>
      <c r="C127" s="6"/>
      <c r="D127" s="22"/>
      <c r="E127" s="16"/>
      <c r="G127" s="22"/>
      <c r="H127" s="16"/>
      <c r="I127" s="16"/>
    </row>
    <row r="128" spans="1:24" x14ac:dyDescent="0.2">
      <c r="C128" s="6"/>
      <c r="D128" s="22"/>
      <c r="E128" s="16"/>
      <c r="G128" s="22"/>
      <c r="H128" s="16"/>
      <c r="I128" s="16"/>
      <c r="X128" s="37"/>
    </row>
    <row r="129" spans="1:24" ht="15.75" x14ac:dyDescent="0.25">
      <c r="A129" s="19" t="s">
        <v>148</v>
      </c>
      <c r="C129" s="6"/>
      <c r="D129" s="22"/>
      <c r="E129" s="16"/>
      <c r="G129" s="22"/>
      <c r="H129" s="16"/>
      <c r="I129" s="16"/>
    </row>
    <row r="130" spans="1:24" x14ac:dyDescent="0.2">
      <c r="C130" s="6"/>
      <c r="D130" s="22"/>
      <c r="E130" s="16"/>
      <c r="G130" s="22"/>
      <c r="H130" s="16"/>
      <c r="I130" s="16"/>
      <c r="J130" s="16"/>
    </row>
    <row r="131" spans="1:24" ht="13.5" thickBot="1" x14ac:dyDescent="0.25">
      <c r="A131" s="16" t="s">
        <v>11</v>
      </c>
      <c r="C131" s="6"/>
      <c r="D131" s="11" t="s">
        <v>5</v>
      </c>
      <c r="E131" s="12"/>
      <c r="G131" s="11" t="s">
        <v>6</v>
      </c>
      <c r="H131" s="12"/>
      <c r="I131" s="13"/>
      <c r="J131" s="14" t="s">
        <v>7</v>
      </c>
    </row>
    <row r="132" spans="1:24" x14ac:dyDescent="0.2">
      <c r="A132" s="8" t="s">
        <v>12</v>
      </c>
      <c r="C132" s="10" t="s">
        <v>13</v>
      </c>
      <c r="D132" s="15" t="s">
        <v>8</v>
      </c>
      <c r="E132" s="15" t="s">
        <v>9</v>
      </c>
      <c r="G132" s="15" t="s">
        <v>8</v>
      </c>
      <c r="H132" s="15" t="s">
        <v>9</v>
      </c>
      <c r="I132" s="16"/>
      <c r="J132" s="23"/>
      <c r="T132" s="37"/>
      <c r="X132" s="37"/>
    </row>
    <row r="133" spans="1:24" x14ac:dyDescent="0.2">
      <c r="A133" s="24" t="s">
        <v>164</v>
      </c>
      <c r="B133" s="4"/>
      <c r="C133" s="4" t="s">
        <v>165</v>
      </c>
      <c r="D133" s="18">
        <v>313</v>
      </c>
      <c r="E133" s="17">
        <f t="shared" ref="E133:E153" si="15">D133/J133</f>
        <v>0.5579322638146168</v>
      </c>
      <c r="G133" s="18">
        <v>248</v>
      </c>
      <c r="H133" s="17">
        <f t="shared" ref="H133:H153" si="16">G133/J133</f>
        <v>0.44206773618538325</v>
      </c>
      <c r="J133" s="18">
        <f t="shared" ref="J133:J153" si="17">D133+G133</f>
        <v>561</v>
      </c>
    </row>
    <row r="134" spans="1:24" x14ac:dyDescent="0.2">
      <c r="A134" s="15">
        <v>105</v>
      </c>
      <c r="B134" s="4"/>
      <c r="C134" s="4" t="s">
        <v>166</v>
      </c>
      <c r="D134" s="18">
        <v>434</v>
      </c>
      <c r="E134" s="17">
        <f t="shared" si="15"/>
        <v>0.50406504065040647</v>
      </c>
      <c r="G134" s="18">
        <v>427</v>
      </c>
      <c r="H134" s="17">
        <f t="shared" si="16"/>
        <v>0.49593495934959347</v>
      </c>
      <c r="J134" s="18">
        <f t="shared" si="17"/>
        <v>861</v>
      </c>
      <c r="T134" s="37"/>
      <c r="X134" s="37"/>
    </row>
    <row r="135" spans="1:24" x14ac:dyDescent="0.2">
      <c r="A135" s="15">
        <v>131</v>
      </c>
      <c r="B135" s="4"/>
      <c r="C135" s="4" t="s">
        <v>167</v>
      </c>
      <c r="D135" s="18">
        <v>374</v>
      </c>
      <c r="E135" s="17">
        <f t="shared" si="15"/>
        <v>0.53658536585365857</v>
      </c>
      <c r="G135" s="18">
        <v>323</v>
      </c>
      <c r="H135" s="17">
        <f t="shared" si="16"/>
        <v>0.46341463414634149</v>
      </c>
      <c r="J135" s="18">
        <f t="shared" si="17"/>
        <v>697</v>
      </c>
      <c r="X135" s="37"/>
    </row>
    <row r="136" spans="1:24" x14ac:dyDescent="0.2">
      <c r="A136" s="15">
        <v>118</v>
      </c>
      <c r="B136" s="4"/>
      <c r="C136" s="4" t="s">
        <v>168</v>
      </c>
      <c r="D136" s="18">
        <v>460</v>
      </c>
      <c r="E136" s="17">
        <f t="shared" si="15"/>
        <v>0.39586919104991392</v>
      </c>
      <c r="G136" s="18">
        <v>702</v>
      </c>
      <c r="H136" s="17">
        <f t="shared" si="16"/>
        <v>0.60413080895008608</v>
      </c>
      <c r="J136" s="18">
        <f t="shared" si="17"/>
        <v>1162</v>
      </c>
      <c r="X136" s="37"/>
    </row>
    <row r="137" spans="1:24" x14ac:dyDescent="0.2">
      <c r="A137" s="15">
        <v>126</v>
      </c>
      <c r="B137" s="4"/>
      <c r="C137" s="4" t="s">
        <v>169</v>
      </c>
      <c r="D137" s="18">
        <v>58</v>
      </c>
      <c r="E137" s="17">
        <f t="shared" si="15"/>
        <v>0.53703703703703709</v>
      </c>
      <c r="G137" s="18">
        <v>50</v>
      </c>
      <c r="H137" s="17">
        <f t="shared" si="16"/>
        <v>0.46296296296296297</v>
      </c>
      <c r="J137" s="18">
        <f t="shared" si="17"/>
        <v>108</v>
      </c>
    </row>
    <row r="138" spans="1:24" x14ac:dyDescent="0.2">
      <c r="A138" s="15">
        <v>112</v>
      </c>
      <c r="B138" s="4"/>
      <c r="C138" s="4" t="s">
        <v>170</v>
      </c>
      <c r="D138" s="18">
        <v>1375</v>
      </c>
      <c r="E138" s="17">
        <f t="shared" si="15"/>
        <v>0.59165232358003439</v>
      </c>
      <c r="G138" s="18">
        <v>949</v>
      </c>
      <c r="H138" s="17">
        <f t="shared" si="16"/>
        <v>0.40834767641996556</v>
      </c>
      <c r="J138" s="18">
        <f t="shared" si="17"/>
        <v>2324</v>
      </c>
    </row>
    <row r="139" spans="1:24" x14ac:dyDescent="0.2">
      <c r="A139" s="15">
        <v>120</v>
      </c>
      <c r="B139" s="4"/>
      <c r="C139" s="4" t="s">
        <v>171</v>
      </c>
      <c r="D139" s="18">
        <v>301</v>
      </c>
      <c r="E139" s="17">
        <f t="shared" si="15"/>
        <v>0.56261682242990652</v>
      </c>
      <c r="G139" s="18">
        <v>234</v>
      </c>
      <c r="H139" s="17">
        <f t="shared" si="16"/>
        <v>0.43738317757009348</v>
      </c>
      <c r="J139" s="18">
        <f t="shared" si="17"/>
        <v>535</v>
      </c>
      <c r="X139" s="37"/>
    </row>
    <row r="140" spans="1:24" x14ac:dyDescent="0.2">
      <c r="A140" s="15">
        <v>121</v>
      </c>
      <c r="B140" s="4"/>
      <c r="C140" s="4" t="s">
        <v>172</v>
      </c>
      <c r="D140" s="18">
        <v>1629</v>
      </c>
      <c r="E140" s="17">
        <f t="shared" si="15"/>
        <v>0.71730515191545574</v>
      </c>
      <c r="G140" s="18">
        <v>642</v>
      </c>
      <c r="H140" s="17">
        <f t="shared" si="16"/>
        <v>0.28269484808454426</v>
      </c>
      <c r="J140" s="18">
        <f t="shared" si="17"/>
        <v>2271</v>
      </c>
      <c r="X140" s="37"/>
    </row>
    <row r="141" spans="1:24" x14ac:dyDescent="0.2">
      <c r="A141" s="24" t="s">
        <v>173</v>
      </c>
      <c r="B141" s="4"/>
      <c r="C141" s="4" t="s">
        <v>174</v>
      </c>
      <c r="D141" s="18">
        <v>785</v>
      </c>
      <c r="E141" s="17">
        <f t="shared" si="15"/>
        <v>0.69041336851363233</v>
      </c>
      <c r="G141" s="18">
        <v>352</v>
      </c>
      <c r="H141" s="17">
        <f t="shared" si="16"/>
        <v>0.30958663148636761</v>
      </c>
      <c r="J141" s="18">
        <f t="shared" si="17"/>
        <v>1137</v>
      </c>
    </row>
    <row r="142" spans="1:24" x14ac:dyDescent="0.2">
      <c r="A142" s="15">
        <v>130</v>
      </c>
      <c r="B142" s="4"/>
      <c r="C142" s="4" t="s">
        <v>175</v>
      </c>
      <c r="D142" s="18">
        <v>855</v>
      </c>
      <c r="E142" s="17">
        <f t="shared" si="15"/>
        <v>0.7473776223776224</v>
      </c>
      <c r="G142" s="18">
        <v>289</v>
      </c>
      <c r="H142" s="17">
        <f t="shared" si="16"/>
        <v>0.2526223776223776</v>
      </c>
      <c r="J142" s="18">
        <f t="shared" si="17"/>
        <v>1144</v>
      </c>
    </row>
    <row r="143" spans="1:24" x14ac:dyDescent="0.2">
      <c r="A143" s="15">
        <v>115</v>
      </c>
      <c r="B143" s="4"/>
      <c r="C143" s="4" t="s">
        <v>176</v>
      </c>
      <c r="D143" s="18">
        <v>305</v>
      </c>
      <c r="E143" s="17">
        <f t="shared" si="15"/>
        <v>0.4895666131621188</v>
      </c>
      <c r="G143" s="18">
        <v>318</v>
      </c>
      <c r="H143" s="17">
        <f t="shared" si="16"/>
        <v>0.5104333868378812</v>
      </c>
      <c r="J143" s="18">
        <f t="shared" si="17"/>
        <v>623</v>
      </c>
    </row>
    <row r="144" spans="1:24" x14ac:dyDescent="0.2">
      <c r="A144" s="15">
        <v>108</v>
      </c>
      <c r="B144" s="4"/>
      <c r="C144" s="4" t="s">
        <v>177</v>
      </c>
      <c r="D144" s="18">
        <v>89</v>
      </c>
      <c r="E144" s="17">
        <f t="shared" si="15"/>
        <v>0.41203703703703703</v>
      </c>
      <c r="G144" s="18">
        <v>127</v>
      </c>
      <c r="H144" s="17">
        <f t="shared" si="16"/>
        <v>0.58796296296296291</v>
      </c>
      <c r="J144" s="18">
        <f t="shared" si="17"/>
        <v>216</v>
      </c>
      <c r="X144" s="37"/>
    </row>
    <row r="145" spans="1:24" x14ac:dyDescent="0.2">
      <c r="A145" s="15">
        <v>107</v>
      </c>
      <c r="B145" s="4"/>
      <c r="C145" s="4" t="s">
        <v>178</v>
      </c>
      <c r="D145" s="18">
        <v>724</v>
      </c>
      <c r="E145" s="17">
        <f t="shared" si="15"/>
        <v>0.55140898705255137</v>
      </c>
      <c r="G145" s="18">
        <v>589</v>
      </c>
      <c r="H145" s="17">
        <f t="shared" si="16"/>
        <v>0.44859101294744858</v>
      </c>
      <c r="J145" s="18">
        <f t="shared" si="17"/>
        <v>1313</v>
      </c>
    </row>
    <row r="146" spans="1:24" x14ac:dyDescent="0.2">
      <c r="A146" s="24" t="s">
        <v>179</v>
      </c>
      <c r="B146" s="4"/>
      <c r="C146" s="4" t="s">
        <v>180</v>
      </c>
      <c r="D146" s="18">
        <v>585</v>
      </c>
      <c r="E146" s="17">
        <f t="shared" si="15"/>
        <v>0.5376838235294118</v>
      </c>
      <c r="G146" s="18">
        <v>503</v>
      </c>
      <c r="H146" s="17">
        <f t="shared" si="16"/>
        <v>0.46231617647058826</v>
      </c>
      <c r="J146" s="18">
        <f t="shared" si="17"/>
        <v>1088</v>
      </c>
    </row>
    <row r="147" spans="1:24" x14ac:dyDescent="0.2">
      <c r="A147" s="24" t="s">
        <v>181</v>
      </c>
      <c r="B147" s="4"/>
      <c r="C147" s="4" t="s">
        <v>182</v>
      </c>
      <c r="D147" s="18">
        <v>262</v>
      </c>
      <c r="E147" s="17">
        <f t="shared" si="15"/>
        <v>0.54469854469854473</v>
      </c>
      <c r="G147" s="18">
        <v>219</v>
      </c>
      <c r="H147" s="17">
        <f t="shared" si="16"/>
        <v>0.45530145530145533</v>
      </c>
      <c r="J147" s="18">
        <f t="shared" si="17"/>
        <v>481</v>
      </c>
      <c r="X147" s="37"/>
    </row>
    <row r="148" spans="1:24" x14ac:dyDescent="0.2">
      <c r="A148" s="15">
        <v>111</v>
      </c>
      <c r="B148" s="4"/>
      <c r="C148" s="4" t="s">
        <v>183</v>
      </c>
      <c r="D148" s="18">
        <v>636</v>
      </c>
      <c r="E148" s="17">
        <f t="shared" si="15"/>
        <v>0.70431893687707636</v>
      </c>
      <c r="G148" s="18">
        <v>267</v>
      </c>
      <c r="H148" s="17">
        <f t="shared" si="16"/>
        <v>0.29568106312292358</v>
      </c>
      <c r="J148" s="18">
        <f t="shared" si="17"/>
        <v>903</v>
      </c>
    </row>
    <row r="149" spans="1:24" x14ac:dyDescent="0.2">
      <c r="A149" s="15">
        <v>133</v>
      </c>
      <c r="B149" s="4"/>
      <c r="C149" s="4" t="s">
        <v>184</v>
      </c>
      <c r="D149" s="18">
        <v>219</v>
      </c>
      <c r="E149" s="17">
        <f t="shared" si="15"/>
        <v>0.34872611464968151</v>
      </c>
      <c r="G149" s="18">
        <v>409</v>
      </c>
      <c r="H149" s="17">
        <f t="shared" si="16"/>
        <v>0.65127388535031849</v>
      </c>
      <c r="J149" s="18">
        <f t="shared" si="17"/>
        <v>628</v>
      </c>
      <c r="X149" s="37"/>
    </row>
    <row r="150" spans="1:24" x14ac:dyDescent="0.2">
      <c r="A150" s="24" t="s">
        <v>185</v>
      </c>
      <c r="B150" s="4"/>
      <c r="C150" s="4" t="s">
        <v>186</v>
      </c>
      <c r="D150" s="18">
        <v>572</v>
      </c>
      <c r="E150" s="17">
        <f t="shared" si="15"/>
        <v>0.56354679802955665</v>
      </c>
      <c r="G150" s="18">
        <v>443</v>
      </c>
      <c r="H150" s="17">
        <f t="shared" si="16"/>
        <v>0.43645320197044335</v>
      </c>
      <c r="J150" s="18">
        <f t="shared" si="17"/>
        <v>1015</v>
      </c>
    </row>
    <row r="151" spans="1:24" x14ac:dyDescent="0.2">
      <c r="A151" s="24" t="s">
        <v>187</v>
      </c>
      <c r="B151" s="4"/>
      <c r="C151" s="4" t="s">
        <v>188</v>
      </c>
      <c r="D151" s="18">
        <v>130</v>
      </c>
      <c r="E151" s="17">
        <f t="shared" si="15"/>
        <v>0.48507462686567165</v>
      </c>
      <c r="G151" s="18">
        <v>138</v>
      </c>
      <c r="H151" s="17">
        <f t="shared" si="16"/>
        <v>0.5149253731343284</v>
      </c>
      <c r="J151" s="18">
        <f t="shared" si="17"/>
        <v>268</v>
      </c>
      <c r="T151" s="37"/>
      <c r="X151" s="37"/>
    </row>
    <row r="152" spans="1:24" x14ac:dyDescent="0.2">
      <c r="A152" s="24" t="s">
        <v>189</v>
      </c>
      <c r="B152" s="4"/>
      <c r="C152" s="4" t="s">
        <v>190</v>
      </c>
      <c r="D152" s="18">
        <v>118</v>
      </c>
      <c r="E152" s="17">
        <f t="shared" si="15"/>
        <v>0.63440860215053763</v>
      </c>
      <c r="G152" s="18">
        <v>68</v>
      </c>
      <c r="H152" s="17">
        <f t="shared" si="16"/>
        <v>0.36559139784946237</v>
      </c>
      <c r="J152" s="18">
        <f t="shared" si="17"/>
        <v>186</v>
      </c>
    </row>
    <row r="153" spans="1:24" x14ac:dyDescent="0.2">
      <c r="A153" s="24" t="s">
        <v>191</v>
      </c>
      <c r="B153" s="4"/>
      <c r="C153" s="39" t="s">
        <v>233</v>
      </c>
      <c r="D153" s="18">
        <v>565</v>
      </c>
      <c r="E153" s="17">
        <f t="shared" si="15"/>
        <v>0.52754435107376285</v>
      </c>
      <c r="G153" s="18">
        <v>506</v>
      </c>
      <c r="H153" s="17">
        <f t="shared" si="16"/>
        <v>0.47245564892623715</v>
      </c>
      <c r="J153" s="18">
        <f t="shared" si="17"/>
        <v>1071</v>
      </c>
      <c r="X153" s="37"/>
    </row>
    <row r="154" spans="1:24" x14ac:dyDescent="0.2">
      <c r="A154" s="24" t="s">
        <v>192</v>
      </c>
      <c r="B154" s="4"/>
      <c r="C154" s="4" t="s">
        <v>193</v>
      </c>
      <c r="D154" s="18">
        <v>160</v>
      </c>
      <c r="E154" s="17">
        <f>D154/J154</f>
        <v>0.53511705685618727</v>
      </c>
      <c r="G154" s="18">
        <v>139</v>
      </c>
      <c r="H154" s="17">
        <f>G154/J154</f>
        <v>0.46488294314381273</v>
      </c>
      <c r="J154" s="18">
        <f>D154+G154</f>
        <v>299</v>
      </c>
      <c r="X154" s="37"/>
    </row>
    <row r="155" spans="1:24" x14ac:dyDescent="0.2">
      <c r="A155" s="24" t="s">
        <v>194</v>
      </c>
      <c r="B155" s="4"/>
      <c r="C155" s="4" t="s">
        <v>195</v>
      </c>
      <c r="D155" s="18">
        <v>608</v>
      </c>
      <c r="E155" s="17">
        <f>D155/J155</f>
        <v>0.47204968944099379</v>
      </c>
      <c r="G155" s="18">
        <v>680</v>
      </c>
      <c r="H155" s="17">
        <f>G155/J155</f>
        <v>0.52795031055900621</v>
      </c>
      <c r="J155" s="18">
        <f>D155+G155</f>
        <v>1288</v>
      </c>
      <c r="X155" s="37"/>
    </row>
    <row r="156" spans="1:24" x14ac:dyDescent="0.2">
      <c r="A156" s="24" t="s">
        <v>196</v>
      </c>
      <c r="B156" s="4"/>
      <c r="C156" s="4" t="s">
        <v>197</v>
      </c>
      <c r="D156" s="18">
        <v>209</v>
      </c>
      <c r="E156" s="17">
        <f>D156/J156</f>
        <v>0.51225490196078427</v>
      </c>
      <c r="G156" s="18">
        <v>199</v>
      </c>
      <c r="H156" s="17">
        <f>G156/J156</f>
        <v>0.48774509803921567</v>
      </c>
      <c r="J156" s="18">
        <f>D156+G156</f>
        <v>408</v>
      </c>
      <c r="X156" s="37"/>
    </row>
    <row r="157" spans="1:24" x14ac:dyDescent="0.2">
      <c r="A157" s="24" t="s">
        <v>198</v>
      </c>
      <c r="B157" s="4"/>
      <c r="C157" s="4" t="s">
        <v>199</v>
      </c>
      <c r="D157" s="18">
        <v>1068</v>
      </c>
      <c r="E157" s="17">
        <f>D157/J157</f>
        <v>0.59366314619232907</v>
      </c>
      <c r="G157" s="18">
        <v>731</v>
      </c>
      <c r="H157" s="17">
        <f>G157/J157</f>
        <v>0.40633685380767093</v>
      </c>
      <c r="J157" s="18">
        <f>D157+G157</f>
        <v>1799</v>
      </c>
      <c r="X157" s="37"/>
    </row>
    <row r="158" spans="1:24" x14ac:dyDescent="0.2">
      <c r="A158" s="24" t="s">
        <v>200</v>
      </c>
      <c r="B158" s="4"/>
      <c r="C158" s="4" t="s">
        <v>201</v>
      </c>
      <c r="D158" s="18">
        <v>67</v>
      </c>
      <c r="E158" s="17">
        <f>D158/J158</f>
        <v>0.58260869565217388</v>
      </c>
      <c r="G158" s="18">
        <v>48</v>
      </c>
      <c r="H158" s="17">
        <f>G158/J158</f>
        <v>0.41739130434782606</v>
      </c>
      <c r="J158" s="18">
        <f>D158+G158</f>
        <v>115</v>
      </c>
      <c r="X158" s="37"/>
    </row>
    <row r="159" spans="1:24" x14ac:dyDescent="0.2">
      <c r="A159" s="24" t="s">
        <v>202</v>
      </c>
      <c r="B159" s="4"/>
      <c r="C159" s="4" t="s">
        <v>203</v>
      </c>
      <c r="D159" s="18">
        <v>796</v>
      </c>
      <c r="E159" s="17">
        <f>D159/J159</f>
        <v>0.58486407053637035</v>
      </c>
      <c r="G159" s="18">
        <v>565</v>
      </c>
      <c r="H159" s="17">
        <f>G159/J159</f>
        <v>0.4151359294636297</v>
      </c>
      <c r="J159" s="18">
        <f>D159+G159</f>
        <v>1361</v>
      </c>
      <c r="X159" s="37"/>
    </row>
    <row r="160" spans="1:24" x14ac:dyDescent="0.2">
      <c r="A160" s="15">
        <v>117</v>
      </c>
      <c r="B160" s="4"/>
      <c r="C160" s="4" t="s">
        <v>204</v>
      </c>
      <c r="D160" s="18">
        <v>1269</v>
      </c>
      <c r="E160" s="17">
        <f>D160/J160</f>
        <v>0.70893854748603347</v>
      </c>
      <c r="G160" s="18">
        <v>521</v>
      </c>
      <c r="H160" s="17">
        <f>G160/J160</f>
        <v>0.29106145251396648</v>
      </c>
      <c r="J160" s="18">
        <f>D160+G160</f>
        <v>1790</v>
      </c>
      <c r="X160" s="37"/>
    </row>
    <row r="161" spans="1:24" x14ac:dyDescent="0.2">
      <c r="C161" s="6"/>
      <c r="D161" s="18"/>
      <c r="E161" s="17"/>
      <c r="G161" s="18"/>
      <c r="H161" s="17"/>
      <c r="J161" s="18"/>
      <c r="X161" s="37"/>
    </row>
    <row r="162" spans="1:24" x14ac:dyDescent="0.2">
      <c r="A162" s="36"/>
      <c r="B162" s="36"/>
      <c r="C162" s="16" t="s">
        <v>205</v>
      </c>
      <c r="D162" s="32">
        <f>SUM(D105:D160)</f>
        <v>28834</v>
      </c>
      <c r="E162" s="30">
        <f>D162/J162</f>
        <v>0.58897785766811017</v>
      </c>
      <c r="F162" s="6"/>
      <c r="G162" s="32">
        <f>SUM(G105:G160)</f>
        <v>20122</v>
      </c>
      <c r="H162" s="30">
        <f>G162/J162</f>
        <v>0.41102214233188988</v>
      </c>
      <c r="I162" s="6"/>
      <c r="J162" s="32">
        <f>SUM(J105:J160)</f>
        <v>48956</v>
      </c>
      <c r="X162" s="37"/>
    </row>
    <row r="163" spans="1:24" x14ac:dyDescent="0.2">
      <c r="T163" s="37"/>
      <c r="X163" s="37"/>
    </row>
    <row r="164" spans="1:24" x14ac:dyDescent="0.2">
      <c r="A164" s="6" t="s">
        <v>48</v>
      </c>
      <c r="C164" s="6"/>
      <c r="D164" s="2"/>
      <c r="G164" s="2"/>
      <c r="H164" s="6"/>
      <c r="T164" s="37"/>
      <c r="V164" s="37"/>
      <c r="X164" s="37"/>
    </row>
    <row r="165" spans="1:24" x14ac:dyDescent="0.2">
      <c r="A165" s="6" t="s">
        <v>232</v>
      </c>
      <c r="C165" s="6"/>
      <c r="D165" s="2"/>
      <c r="G165" s="2"/>
      <c r="H165" s="6"/>
    </row>
    <row r="166" spans="1:24" ht="15.75" x14ac:dyDescent="0.25">
      <c r="A166" s="19"/>
      <c r="C166" s="6"/>
      <c r="D166" s="22"/>
      <c r="E166" s="16"/>
      <c r="G166" s="22"/>
      <c r="H166" s="16"/>
      <c r="I166" s="16"/>
    </row>
    <row r="167" spans="1:24" ht="15.75" x14ac:dyDescent="0.25">
      <c r="A167" s="19" t="s">
        <v>206</v>
      </c>
      <c r="C167" s="6"/>
      <c r="D167" s="2"/>
      <c r="E167" s="6"/>
      <c r="G167" s="2"/>
      <c r="H167" s="6"/>
      <c r="I167" s="6"/>
    </row>
    <row r="168" spans="1:24" x14ac:dyDescent="0.2">
      <c r="C168" s="6"/>
      <c r="D168" s="22"/>
      <c r="E168" s="16"/>
      <c r="G168" s="22"/>
      <c r="H168" s="16"/>
      <c r="I168" s="16"/>
      <c r="J168" s="16"/>
    </row>
    <row r="169" spans="1:24" ht="13.5" thickBot="1" x14ac:dyDescent="0.25">
      <c r="A169" s="16" t="s">
        <v>11</v>
      </c>
      <c r="C169" s="6"/>
      <c r="D169" s="11" t="s">
        <v>5</v>
      </c>
      <c r="E169" s="12"/>
      <c r="G169" s="11" t="s">
        <v>6</v>
      </c>
      <c r="H169" s="12"/>
      <c r="I169" s="13"/>
      <c r="J169" s="14" t="s">
        <v>7</v>
      </c>
    </row>
    <row r="170" spans="1:24" x14ac:dyDescent="0.2">
      <c r="A170" s="8" t="s">
        <v>12</v>
      </c>
      <c r="C170" s="10" t="s">
        <v>13</v>
      </c>
      <c r="D170" s="15" t="s">
        <v>8</v>
      </c>
      <c r="E170" s="15" t="s">
        <v>9</v>
      </c>
      <c r="G170" s="15" t="s">
        <v>8</v>
      </c>
      <c r="H170" s="15" t="s">
        <v>9</v>
      </c>
      <c r="I170" s="16"/>
      <c r="J170" s="18"/>
    </row>
    <row r="171" spans="1:24" x14ac:dyDescent="0.2">
      <c r="A171" s="15">
        <v>358</v>
      </c>
      <c r="B171" s="4"/>
      <c r="C171" s="4" t="s">
        <v>207</v>
      </c>
      <c r="D171" s="18">
        <v>16</v>
      </c>
      <c r="E171" s="17">
        <f>D171/J171</f>
        <v>0.43243243243243246</v>
      </c>
      <c r="G171" s="18">
        <v>21</v>
      </c>
      <c r="H171" s="17">
        <f>G171/J171</f>
        <v>0.56756756756756754</v>
      </c>
      <c r="J171" s="18">
        <f t="shared" ref="J171:J182" si="18">D171+G171</f>
        <v>37</v>
      </c>
    </row>
    <row r="172" spans="1:24" x14ac:dyDescent="0.2">
      <c r="A172" s="4">
        <v>172</v>
      </c>
      <c r="C172" s="4" t="s">
        <v>231</v>
      </c>
      <c r="D172" s="18">
        <v>16</v>
      </c>
      <c r="E172" s="17">
        <f t="shared" ref="E172:E182" si="19">D172/J172</f>
        <v>0.13008130081300814</v>
      </c>
      <c r="G172" s="18">
        <v>107</v>
      </c>
      <c r="H172" s="17">
        <f t="shared" ref="H172:H182" si="20">G172/J172</f>
        <v>0.86991869918699183</v>
      </c>
      <c r="J172" s="18">
        <f t="shared" si="18"/>
        <v>123</v>
      </c>
    </row>
    <row r="173" spans="1:24" x14ac:dyDescent="0.2">
      <c r="A173" s="15">
        <v>308</v>
      </c>
      <c r="B173" s="4"/>
      <c r="C173" s="4" t="s">
        <v>208</v>
      </c>
      <c r="D173" s="18">
        <v>6</v>
      </c>
      <c r="E173" s="17">
        <f t="shared" si="19"/>
        <v>0.17142857142857143</v>
      </c>
      <c r="G173" s="18">
        <v>29</v>
      </c>
      <c r="H173" s="17">
        <f t="shared" si="20"/>
        <v>0.82857142857142863</v>
      </c>
      <c r="J173" s="18">
        <f t="shared" si="18"/>
        <v>35</v>
      </c>
    </row>
    <row r="174" spans="1:24" x14ac:dyDescent="0.2">
      <c r="A174" s="15">
        <v>334</v>
      </c>
      <c r="B174" s="4"/>
      <c r="C174" s="4" t="s">
        <v>209</v>
      </c>
      <c r="D174" s="18">
        <v>25</v>
      </c>
      <c r="E174" s="17">
        <f t="shared" si="19"/>
        <v>0.41666666666666669</v>
      </c>
      <c r="G174" s="18">
        <v>35</v>
      </c>
      <c r="H174" s="17">
        <f t="shared" si="20"/>
        <v>0.58333333333333337</v>
      </c>
      <c r="J174" s="18">
        <f t="shared" si="18"/>
        <v>60</v>
      </c>
    </row>
    <row r="175" spans="1:24" x14ac:dyDescent="0.2">
      <c r="A175" s="15">
        <v>312</v>
      </c>
      <c r="B175" s="4"/>
      <c r="C175" s="4" t="s">
        <v>210</v>
      </c>
      <c r="D175" s="18">
        <v>97</v>
      </c>
      <c r="E175" s="17">
        <f t="shared" si="19"/>
        <v>0.26145552560646901</v>
      </c>
      <c r="G175" s="18">
        <v>274</v>
      </c>
      <c r="H175" s="17">
        <f t="shared" si="20"/>
        <v>0.73854447439353099</v>
      </c>
      <c r="J175" s="18">
        <f t="shared" si="18"/>
        <v>371</v>
      </c>
    </row>
    <row r="176" spans="1:24" x14ac:dyDescent="0.2">
      <c r="A176" s="15">
        <v>200</v>
      </c>
      <c r="B176" s="4"/>
      <c r="C176" s="4" t="s">
        <v>211</v>
      </c>
      <c r="D176" s="18">
        <v>2</v>
      </c>
      <c r="E176" s="17">
        <f t="shared" si="19"/>
        <v>0.22222222222222221</v>
      </c>
      <c r="G176" s="18">
        <v>7</v>
      </c>
      <c r="H176" s="17">
        <f t="shared" si="20"/>
        <v>0.77777777777777779</v>
      </c>
      <c r="J176" s="18">
        <f t="shared" si="18"/>
        <v>9</v>
      </c>
    </row>
    <row r="177" spans="1:22" x14ac:dyDescent="0.2">
      <c r="A177" s="15">
        <v>337</v>
      </c>
      <c r="B177" s="4"/>
      <c r="C177" s="4" t="s">
        <v>212</v>
      </c>
      <c r="D177" s="18">
        <v>126</v>
      </c>
      <c r="E177" s="17">
        <f t="shared" si="19"/>
        <v>0.2709677419354839</v>
      </c>
      <c r="G177" s="18">
        <v>339</v>
      </c>
      <c r="H177" s="17">
        <f t="shared" si="20"/>
        <v>0.7290322580645161</v>
      </c>
      <c r="J177" s="18">
        <f t="shared" si="18"/>
        <v>465</v>
      </c>
    </row>
    <row r="178" spans="1:22" x14ac:dyDescent="0.2">
      <c r="A178" s="15">
        <v>389</v>
      </c>
      <c r="B178" s="4"/>
      <c r="C178" s="4" t="s">
        <v>213</v>
      </c>
      <c r="D178" s="18">
        <v>5</v>
      </c>
      <c r="E178" s="17">
        <f t="shared" si="19"/>
        <v>0.19230769230769232</v>
      </c>
      <c r="G178" s="18">
        <v>21</v>
      </c>
      <c r="H178" s="17">
        <f t="shared" si="20"/>
        <v>0.80769230769230771</v>
      </c>
      <c r="J178" s="18">
        <f t="shared" si="18"/>
        <v>26</v>
      </c>
    </row>
    <row r="179" spans="1:22" x14ac:dyDescent="0.2">
      <c r="A179" s="15">
        <v>318</v>
      </c>
      <c r="B179" s="4"/>
      <c r="C179" s="4" t="s">
        <v>214</v>
      </c>
      <c r="D179" s="18">
        <v>30</v>
      </c>
      <c r="E179" s="17">
        <f t="shared" si="19"/>
        <v>0.32258064516129031</v>
      </c>
      <c r="G179" s="18">
        <v>63</v>
      </c>
      <c r="H179" s="17">
        <f t="shared" si="20"/>
        <v>0.67741935483870963</v>
      </c>
      <c r="J179" s="18">
        <f t="shared" si="18"/>
        <v>93</v>
      </c>
    </row>
    <row r="180" spans="1:22" x14ac:dyDescent="0.2">
      <c r="A180" s="15">
        <v>321</v>
      </c>
      <c r="B180" s="4"/>
      <c r="C180" s="4" t="s">
        <v>215</v>
      </c>
      <c r="D180" s="18">
        <v>56</v>
      </c>
      <c r="E180" s="17">
        <f t="shared" si="19"/>
        <v>0.41791044776119401</v>
      </c>
      <c r="G180" s="18">
        <v>78</v>
      </c>
      <c r="H180" s="17">
        <f t="shared" si="20"/>
        <v>0.58208955223880599</v>
      </c>
      <c r="J180" s="18">
        <f t="shared" si="18"/>
        <v>134</v>
      </c>
    </row>
    <row r="181" spans="1:22" x14ac:dyDescent="0.2">
      <c r="A181" s="15">
        <v>390</v>
      </c>
      <c r="B181" s="4"/>
      <c r="C181" s="4" t="s">
        <v>216</v>
      </c>
      <c r="D181" s="18">
        <v>11</v>
      </c>
      <c r="E181" s="17">
        <f t="shared" si="19"/>
        <v>0.37931034482758619</v>
      </c>
      <c r="G181" s="18">
        <v>18</v>
      </c>
      <c r="H181" s="17">
        <f t="shared" si="20"/>
        <v>0.62068965517241381</v>
      </c>
      <c r="J181" s="18">
        <f t="shared" si="18"/>
        <v>29</v>
      </c>
    </row>
    <row r="182" spans="1:22" x14ac:dyDescent="0.2">
      <c r="A182" s="15">
        <v>330</v>
      </c>
      <c r="B182" s="4"/>
      <c r="C182" s="4" t="s">
        <v>217</v>
      </c>
      <c r="D182" s="18">
        <v>23</v>
      </c>
      <c r="E182" s="17">
        <f t="shared" si="19"/>
        <v>0.359375</v>
      </c>
      <c r="G182" s="18">
        <v>41</v>
      </c>
      <c r="H182" s="17">
        <f t="shared" si="20"/>
        <v>0.640625</v>
      </c>
      <c r="J182" s="18">
        <f t="shared" si="18"/>
        <v>64</v>
      </c>
    </row>
    <row r="183" spans="1:22" x14ac:dyDescent="0.2">
      <c r="E183" s="17"/>
      <c r="H183" s="17"/>
    </row>
    <row r="184" spans="1:22" s="36" customFormat="1" x14ac:dyDescent="0.2">
      <c r="A184" s="16"/>
      <c r="B184" s="6"/>
      <c r="C184" s="16" t="s">
        <v>218</v>
      </c>
      <c r="D184" s="32">
        <f>SUM(D171:D182)</f>
        <v>413</v>
      </c>
      <c r="E184" s="30">
        <f>D184/J184</f>
        <v>0.28561549100968187</v>
      </c>
      <c r="F184" s="6"/>
      <c r="G184" s="32">
        <f>SUM(G171:G182)</f>
        <v>1033</v>
      </c>
      <c r="H184" s="30">
        <f>G184/J184</f>
        <v>0.71438450899031813</v>
      </c>
      <c r="I184" s="6"/>
      <c r="J184" s="32">
        <f>SUM(J171:J182)</f>
        <v>1446</v>
      </c>
      <c r="T184" s="38"/>
      <c r="V184" s="38"/>
    </row>
    <row r="186" spans="1:22" x14ac:dyDescent="0.2">
      <c r="A186" s="15"/>
      <c r="B186" s="4"/>
      <c r="C186" s="16"/>
      <c r="D186" s="32"/>
      <c r="E186" s="30"/>
      <c r="G186" s="32"/>
      <c r="H186" s="30"/>
      <c r="I186" s="6"/>
      <c r="J186" s="32"/>
    </row>
    <row r="187" spans="1:22" ht="15.75" x14ac:dyDescent="0.25">
      <c r="A187" s="19" t="s">
        <v>219</v>
      </c>
      <c r="B187" s="4"/>
      <c r="D187" s="27"/>
      <c r="G187" s="27"/>
      <c r="J187" s="27"/>
    </row>
    <row r="188" spans="1:22" x14ac:dyDescent="0.2">
      <c r="C188" s="6"/>
      <c r="D188" s="22"/>
      <c r="E188" s="16"/>
      <c r="G188" s="22"/>
      <c r="H188" s="16"/>
      <c r="I188" s="16"/>
      <c r="J188" s="16"/>
    </row>
    <row r="189" spans="1:22" ht="13.5" thickBot="1" x14ac:dyDescent="0.25">
      <c r="A189" s="16" t="s">
        <v>11</v>
      </c>
      <c r="C189" s="6"/>
      <c r="D189" s="11" t="s">
        <v>5</v>
      </c>
      <c r="E189" s="12"/>
      <c r="G189" s="11" t="s">
        <v>6</v>
      </c>
      <c r="H189" s="12"/>
      <c r="I189" s="13"/>
      <c r="J189" s="14" t="s">
        <v>7</v>
      </c>
    </row>
    <row r="190" spans="1:22" x14ac:dyDescent="0.2">
      <c r="A190" s="8" t="s">
        <v>12</v>
      </c>
      <c r="C190" s="10" t="s">
        <v>13</v>
      </c>
      <c r="D190" s="15" t="s">
        <v>8</v>
      </c>
      <c r="E190" s="15" t="s">
        <v>9</v>
      </c>
      <c r="G190" s="15" t="s">
        <v>8</v>
      </c>
      <c r="H190" s="15" t="s">
        <v>9</v>
      </c>
      <c r="I190" s="16"/>
      <c r="J190" s="23"/>
    </row>
    <row r="191" spans="1:22" x14ac:dyDescent="0.2">
      <c r="A191" s="15">
        <v>500</v>
      </c>
      <c r="B191" s="4"/>
      <c r="C191" s="4" t="s">
        <v>220</v>
      </c>
      <c r="D191" s="18">
        <v>354</v>
      </c>
      <c r="E191" s="17">
        <f t="shared" ref="E191:E194" si="21">D191/J191</f>
        <v>0.21892393320964751</v>
      </c>
      <c r="G191" s="18">
        <v>1263</v>
      </c>
      <c r="H191" s="17">
        <f t="shared" ref="H191:H194" si="22">G191/J191</f>
        <v>0.78107606679035246</v>
      </c>
      <c r="J191" s="18">
        <f t="shared" ref="J191:J194" si="23">D191+G191</f>
        <v>1617</v>
      </c>
    </row>
    <row r="192" spans="1:22" x14ac:dyDescent="0.2">
      <c r="A192" s="15">
        <v>176</v>
      </c>
      <c r="B192" s="4"/>
      <c r="C192" s="4" t="s">
        <v>221</v>
      </c>
      <c r="D192" s="18">
        <v>159</v>
      </c>
      <c r="E192" s="17">
        <f t="shared" si="21"/>
        <v>0.14722222222222223</v>
      </c>
      <c r="G192" s="18">
        <v>921</v>
      </c>
      <c r="H192" s="17">
        <f t="shared" si="22"/>
        <v>0.85277777777777775</v>
      </c>
      <c r="J192" s="18">
        <f t="shared" si="23"/>
        <v>1080</v>
      </c>
    </row>
    <row r="193" spans="1:22" x14ac:dyDescent="0.2">
      <c r="A193" s="15">
        <v>180</v>
      </c>
      <c r="B193" s="4"/>
      <c r="C193" s="4" t="s">
        <v>222</v>
      </c>
      <c r="D193" s="18">
        <v>118</v>
      </c>
      <c r="E193" s="17">
        <f t="shared" si="21"/>
        <v>0.44360902255639095</v>
      </c>
      <c r="G193" s="18">
        <v>148</v>
      </c>
      <c r="H193" s="17">
        <f t="shared" si="22"/>
        <v>0.55639097744360899</v>
      </c>
      <c r="J193" s="18">
        <f t="shared" si="23"/>
        <v>266</v>
      </c>
      <c r="T193" s="37"/>
      <c r="V193" s="37"/>
    </row>
    <row r="194" spans="1:22" x14ac:dyDescent="0.2">
      <c r="A194" s="15">
        <v>171</v>
      </c>
      <c r="B194" s="4"/>
      <c r="C194" s="4" t="s">
        <v>223</v>
      </c>
      <c r="D194" s="18">
        <v>91</v>
      </c>
      <c r="E194" s="17">
        <f t="shared" si="21"/>
        <v>0.21718377088305491</v>
      </c>
      <c r="G194" s="18">
        <v>328</v>
      </c>
      <c r="H194" s="17">
        <f t="shared" si="22"/>
        <v>0.78281622911694515</v>
      </c>
      <c r="J194" s="18">
        <f t="shared" si="23"/>
        <v>419</v>
      </c>
    </row>
    <row r="195" spans="1:22" x14ac:dyDescent="0.2">
      <c r="A195" s="15"/>
      <c r="C195" s="4"/>
      <c r="D195" s="18"/>
      <c r="E195" s="17"/>
      <c r="G195" s="18"/>
      <c r="H195" s="17"/>
      <c r="J195" s="18"/>
      <c r="T195" s="37"/>
      <c r="V195" s="37"/>
    </row>
    <row r="196" spans="1:22" s="36" customFormat="1" x14ac:dyDescent="0.2">
      <c r="C196" s="16" t="s">
        <v>224</v>
      </c>
      <c r="D196" s="32">
        <f>SUM(D191:D195)</f>
        <v>722</v>
      </c>
      <c r="E196" s="30">
        <f>D196/J196</f>
        <v>0.21348314606741572</v>
      </c>
      <c r="F196" s="6"/>
      <c r="G196" s="32">
        <f>SUM(G191:G195)</f>
        <v>2660</v>
      </c>
      <c r="H196" s="30">
        <f>G196/J196</f>
        <v>0.7865168539325843</v>
      </c>
      <c r="I196" s="6"/>
      <c r="J196" s="32">
        <f>SUM(J191:J195)</f>
        <v>3382</v>
      </c>
      <c r="R196" s="38"/>
      <c r="T196" s="38"/>
      <c r="V196" s="38"/>
    </row>
    <row r="197" spans="1:22" x14ac:dyDescent="0.2">
      <c r="C197" s="6"/>
      <c r="D197" s="18"/>
    </row>
    <row r="198" spans="1:22" x14ac:dyDescent="0.2">
      <c r="C198" s="16"/>
      <c r="D198" s="18"/>
    </row>
    <row r="199" spans="1:22" x14ac:dyDescent="0.2">
      <c r="D199" s="31"/>
      <c r="E199" s="33"/>
      <c r="G199" s="31"/>
      <c r="H199" s="33"/>
      <c r="I199" s="6"/>
      <c r="J199" s="31"/>
    </row>
  </sheetData>
  <pageMargins left="1.35" right="1" top="0.8" bottom="0.8" header="0.5" footer="0.5"/>
  <pageSetup scale="95" orientation="landscape"/>
  <headerFooter alignWithMargins="0"/>
  <rowBreaks count="4" manualBreakCount="4">
    <brk id="39" max="9" man="1"/>
    <brk id="82" max="9" man="1"/>
    <brk id="125" max="9" man="1"/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2.3c Paid Awds by Dep Type</vt:lpstr>
      <vt:lpstr>'T 2.3c Paid Awds by Dep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2021-03-02T21:15:19Z</cp:lastPrinted>
  <dcterms:created xsi:type="dcterms:W3CDTF">2020-11-10T20:30:55Z</dcterms:created>
  <dcterms:modified xsi:type="dcterms:W3CDTF">2021-03-02T21:20:18Z</dcterms:modified>
</cp:coreProperties>
</file>